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7"/>
  <workbookPr/>
  <mc:AlternateContent xmlns:mc="http://schemas.openxmlformats.org/markup-compatibility/2006">
    <mc:Choice Requires="x15">
      <x15ac:absPath xmlns:x15ac="http://schemas.microsoft.com/office/spreadsheetml/2010/11/ac" url="https://d.docs.live.net/5cd1f9a641903ed5/CLIENTS/sotsiaalkindlustuse hange/lastebi oktoober 2026/"/>
    </mc:Choice>
  </mc:AlternateContent>
  <xr:revisionPtr revIDLastSave="41" documentId="8_{D050D417-6FB3-A84E-9700-0EF7EA89E275}" xr6:coauthVersionLast="47" xr6:coauthVersionMax="47" xr10:uidLastSave="{05003A38-83C1-1D4F-806D-E0C840DD5D93}"/>
  <bookViews>
    <workbookView xWindow="2700" yWindow="660" windowWidth="28580" windowHeight="15580" xr2:uid="{00000000-000D-0000-FFFF-FFFF00000000}"/>
  </bookViews>
  <sheets>
    <sheet name="Pakkumine" sheetId="30" r:id="rId1"/>
    <sheet name="kinode asukohad" sheetId="37" r:id="rId2"/>
    <sheet name="ekraanide asukohad " sheetId="39" r:id="rId3"/>
  </sheets>
  <externalReferences>
    <externalReference r:id="rId4"/>
    <externalReference r:id="rId5"/>
    <externalReference r:id="rId6"/>
    <externalReference r:id="rId7"/>
    <externalReference r:id="rId8"/>
  </externalReferences>
  <definedNames>
    <definedName name="_xlnm._FilterDatabase" localSheetId="2" hidden="1">'ekraanide asukohad '!$B$5:$M$48</definedName>
    <definedName name="_xlnm._FilterDatabase" localSheetId="1" hidden="1">'kinode asukohad'!#REF!</definedName>
    <definedName name="a" localSheetId="0" hidden="1">{"'siets LAT'!$J$95","'siets LAT'!$J$95"}</definedName>
    <definedName name="a" hidden="1">{"'siets LAT'!$J$95","'siets LAT'!$J$95"}</definedName>
    <definedName name="b" localSheetId="0" hidden="1">{"'siets LAT'!$J$95","'siets LAT'!$J$95"}</definedName>
    <definedName name="b" hidden="1">{"'siets LAT'!$J$95","'siets LAT'!$J$95"}</definedName>
    <definedName name="Countries">'[1]2008'!$E$32:$E$66</definedName>
    <definedName name="currency_list">'[1]2008'!$G$32:$G$63</definedName>
    <definedName name="EK_Eurexch">'[2]BS&amp;CL May'!$D$8</definedName>
    <definedName name="EST_6SWF">'[2]BS&amp;CL May'!$U$50</definedName>
    <definedName name="EST6S_1ADV_T">[3]Discounts!$A$14</definedName>
    <definedName name="EST6S_1ADV_V">[3]Discounts!$A$16</definedName>
    <definedName name="EST6S_1AG_T">[3]Discounts!$B$14</definedName>
    <definedName name="EST6S_1AG_V">[3]Discounts!$B$16</definedName>
    <definedName name="EST6S_2ADV_T">[3]Discounts!$C$14</definedName>
    <definedName name="EST6S_2ADV_V">[3]Discounts!$C$16</definedName>
    <definedName name="EST6S_2AG_T">[3]Discounts!$D$14</definedName>
    <definedName name="EST6S_2AG_V">[3]Discounts!$D$16</definedName>
    <definedName name="EST6S_3ADV_T">[3]Discounts!$E$14</definedName>
    <definedName name="EST6S_3ADV_V">[3]Discounts!$E$16</definedName>
    <definedName name="EST6S_3AG_T">[3]Discounts!$F$14</definedName>
    <definedName name="EST6S_3AG_V">[3]Discounts!$F$16</definedName>
    <definedName name="EST6S_4ADV_T">[3]Discounts!$G$14</definedName>
    <definedName name="EST6S_4ADV_V">[3]Discounts!$G$16</definedName>
    <definedName name="EST6S_4AG_T">[3]Discounts!$H$14</definedName>
    <definedName name="EST6S_4AG_V">[3]Discounts!$H$16</definedName>
    <definedName name="EST6S_5ADV_T">[3]Discounts!$I$14</definedName>
    <definedName name="EST6S_5ADV_V">[3]Discounts!$I$16</definedName>
    <definedName name="EST6S_5AG_T">[3]Discounts!$J$14</definedName>
    <definedName name="EST6S_5AG_V">[3]Discounts!$J$16</definedName>
    <definedName name="HTML_CodePage" hidden="1">1257</definedName>
    <definedName name="HTML_Control" localSheetId="0" hidden="1">{"'siets LAT'!$J$95","'siets LAT'!$J$95"}</definedName>
    <definedName name="HTML_Control" hidden="1">{"'siets LAT'!$J$95","'siets LAT'!$J$95"}</definedName>
    <definedName name="HTML_Description" hidden="1">""</definedName>
    <definedName name="HTML_Email" hidden="1">""</definedName>
    <definedName name="HTML_Header" hidden="1">"siets LAT"</definedName>
    <definedName name="HTML_LastUpdate" hidden="1">"98.04.24."</definedName>
    <definedName name="HTML_LineAfter" hidden="1">FALSE</definedName>
    <definedName name="HTML_LineBefore" hidden="1">FALSE</definedName>
    <definedName name="HTML_Name" hidden="1">"Guru"</definedName>
    <definedName name="HTML_OBDlg2" hidden="1">TRUE</definedName>
    <definedName name="HTML_OBDlg4" hidden="1">TRUE</definedName>
    <definedName name="HTML_OS" hidden="1">0</definedName>
    <definedName name="HTML_PathFile" hidden="1">"C:\My Documents\MyHTML.htm"</definedName>
    <definedName name="HTML_Title" hidden="1">"5 CENU LISTES 1998A"</definedName>
    <definedName name="LT6S_1_T">[4]Discounts!$B$2</definedName>
    <definedName name="LT6S_1_V">[4]Discounts!$B$3</definedName>
    <definedName name="LT6S_2_T">[4]Discounts!$C$2</definedName>
    <definedName name="LT6S_2_V">[4]Discounts!$C$3</definedName>
    <definedName name="LT6S_3_T">[4]Discounts!$D$2</definedName>
    <definedName name="LT6S_3_V">[4]Discounts!$D$3</definedName>
    <definedName name="LT6S_4_T">[4]Discounts!$E$2</definedName>
    <definedName name="LT6S_4_V">[4]Discounts!$E$3</definedName>
    <definedName name="LT6S_RC_V">[4]Discounts!$A$3</definedName>
    <definedName name="LT6S_TotalWF">[4]LT!$P$28</definedName>
    <definedName name="LV_1ADV_T">[4]Discounts!$A$9</definedName>
    <definedName name="LV_1ADV_V">[4]Discounts!$A$11</definedName>
    <definedName name="LV_1AG_T">[4]Discounts!$B$9</definedName>
    <definedName name="LV_1AG_V">[4]Discounts!$B$11</definedName>
    <definedName name="LV_2ADV_T">[4]Discounts!$C$9</definedName>
    <definedName name="LV_2ADV_V">[4]Discounts!$C$11</definedName>
    <definedName name="LV_2AG_T">[4]Discounts!$D$9</definedName>
    <definedName name="LV_2AG_V">[4]Discounts!$D$11</definedName>
    <definedName name="LV_3ADV_T">[4]Discounts!$E$9</definedName>
    <definedName name="LV_3ADV_V">[4]Discounts!$E$11</definedName>
    <definedName name="LV_3AG_T">[4]Discounts!$F$9</definedName>
    <definedName name="LV_3AG_V">[4]Discounts!$F$11</definedName>
    <definedName name="LV_4ADV_T">[4]Discounts!$G$9</definedName>
    <definedName name="LV_4ADV_V">[4]Discounts!$G$11</definedName>
    <definedName name="LV_4AG_T">[4]Discounts!$H$9</definedName>
    <definedName name="LV_4AG_V">[4]Discounts!$H$11</definedName>
    <definedName name="LV_5ADV_T">[4]Discounts!$I$9</definedName>
    <definedName name="LV_5ADV_V">[4]Discounts!$I$11</definedName>
    <definedName name="LV_5AG_T">[4]Discounts!$J$9</definedName>
    <definedName name="LV_5AG_V">[4]Discounts!$J$11</definedName>
    <definedName name="LV_TotalWF">[4]LV!$P$31</definedName>
    <definedName name="new" localSheetId="0" hidden="1">{"'siets LAT'!$J$95","'siets LAT'!$J$95"}</definedName>
    <definedName name="new" hidden="1">{"'siets LAT'!$J$95","'siets LAT'!$J$95"}</definedName>
    <definedName name="Piritale" hidden="1">{"'siets LAT'!$J$95","'siets LAT'!$J$95"}</definedName>
    <definedName name="plakat">[5]Lisaandmed!$A$1:$A$3</definedName>
    <definedName name="Projekitjuht" localSheetId="0">#REF!</definedName>
    <definedName name="Projekitjuht">#REF!</definedName>
    <definedName name="projektijuht">[5]Lisaandmed!$A$17:$A$29</definedName>
    <definedName name="tyyp">[5]Lisaandmed!$A$9:$A$12</definedName>
    <definedName name="tyyp1">[5]Lisaandmed!$A$9:$A$15</definedName>
    <definedName name="tyypr" localSheetId="0">#REF!</definedName>
    <definedName name="tyypr">#REF!</definedName>
    <definedName name="uuring">[5]Lisaandmed!$A$4:$A$7</definedName>
    <definedName name="Week_number">'[1]2008'!$A$32:$A$83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69" i="39" l="1"/>
  <c r="E15" i="30"/>
  <c r="E14" i="30"/>
  <c r="I69" i="39"/>
  <c r="K54" i="39"/>
  <c r="K55" i="39"/>
  <c r="K59" i="39"/>
  <c r="K60" i="39"/>
  <c r="K61" i="39"/>
  <c r="K66" i="39"/>
  <c r="K7" i="39" l="1"/>
  <c r="K8" i="39"/>
  <c r="K9" i="39"/>
  <c r="K10" i="39"/>
  <c r="K11" i="39"/>
  <c r="K12" i="39"/>
  <c r="K13" i="39"/>
  <c r="K14" i="39"/>
  <c r="K15" i="39"/>
  <c r="K16" i="39"/>
  <c r="K17" i="39"/>
  <c r="K18" i="39"/>
  <c r="K19" i="39"/>
  <c r="K20" i="39"/>
  <c r="K21" i="39"/>
  <c r="K22" i="39"/>
  <c r="K23" i="39"/>
  <c r="K24" i="39"/>
  <c r="K25" i="39"/>
  <c r="K26" i="39"/>
  <c r="K27" i="39"/>
  <c r="K28" i="39"/>
  <c r="K29" i="39"/>
  <c r="K30" i="39"/>
  <c r="K31" i="39"/>
  <c r="K32" i="39"/>
  <c r="K33" i="39"/>
  <c r="K34" i="39"/>
  <c r="K35" i="39"/>
  <c r="K36" i="39"/>
  <c r="K37" i="39"/>
  <c r="K38" i="39"/>
  <c r="K39" i="39"/>
  <c r="K40" i="39"/>
  <c r="K41" i="39"/>
  <c r="K42" i="39"/>
  <c r="K56" i="39"/>
  <c r="K57" i="39"/>
  <c r="K58" i="39"/>
  <c r="K62" i="39"/>
  <c r="K6" i="39"/>
  <c r="K43" i="39"/>
  <c r="K44" i="39"/>
  <c r="K45" i="39"/>
  <c r="K46" i="39"/>
  <c r="K47" i="39"/>
  <c r="K48" i="39"/>
  <c r="K49" i="39"/>
  <c r="K50" i="39"/>
  <c r="K51" i="39"/>
  <c r="K52" i="39"/>
  <c r="K53" i="39"/>
  <c r="K63" i="39"/>
  <c r="K64" i="39"/>
  <c r="K65" i="39"/>
  <c r="F21" i="37"/>
  <c r="H19" i="30" l="1"/>
  <c r="H21" i="30" s="1"/>
  <c r="C21" i="30" s="1"/>
  <c r="K69" i="39"/>
  <c r="G15" i="30" s="1"/>
  <c r="G17" i="30" l="1"/>
  <c r="C20" i="30"/>
</calcChain>
</file>

<file path=xl/sharedStrings.xml><?xml version="1.0" encoding="utf-8"?>
<sst xmlns="http://schemas.openxmlformats.org/spreadsheetml/2006/main" count="591" uniqueCount="217">
  <si>
    <t>Periood:</t>
  </si>
  <si>
    <t>kokku, EUR</t>
  </si>
  <si>
    <t>Kokku, EUR</t>
  </si>
  <si>
    <t>Klient:</t>
  </si>
  <si>
    <t>Kampaania:</t>
  </si>
  <si>
    <t>Periood</t>
  </si>
  <si>
    <t>Kommentaar</t>
  </si>
  <si>
    <t>kontakte kokku</t>
  </si>
  <si>
    <t>Kanal</t>
  </si>
  <si>
    <t>Meedialiik</t>
  </si>
  <si>
    <t>Suurus</t>
  </si>
  <si>
    <t>Sotsiaalkindlustusamet</t>
  </si>
  <si>
    <t>KOKKU, EUR *</t>
  </si>
  <si>
    <t xml:space="preserve"> *Hinnad ei sisalda käibemaksu</t>
  </si>
  <si>
    <t>Kokku</t>
  </si>
  <si>
    <t>Kontakte:</t>
  </si>
  <si>
    <t>Eelarve:</t>
  </si>
  <si>
    <t>Projekti juhtimine</t>
  </si>
  <si>
    <t>Firma</t>
  </si>
  <si>
    <t>Linn</t>
  </si>
  <si>
    <t>In/Out</t>
  </si>
  <si>
    <t>LINK</t>
  </si>
  <si>
    <t>Päevi</t>
  </si>
  <si>
    <t>Kordusi tunnis</t>
  </si>
  <si>
    <t>Ekraanide arv</t>
  </si>
  <si>
    <t>Ekraani mõõt</t>
  </si>
  <si>
    <t>Digiposter</t>
  </si>
  <si>
    <t>Tallinn</t>
  </si>
  <si>
    <t>Indoor</t>
  </si>
  <si>
    <t>1080 x 1920</t>
  </si>
  <si>
    <t>55"</t>
  </si>
  <si>
    <t>Megameedia</t>
  </si>
  <si>
    <t>Lasnamäe Tervisemaja</t>
  </si>
  <si>
    <t>https://www.megameediagrupp.ee/digiekraanid/siseekraanid/lasnamae-tervisemaja/siseekraanid/</t>
  </si>
  <si>
    <t xml:space="preserve">Lennujaama Pagasisaali LED </t>
  </si>
  <si>
    <t>https://www.megameediagrupp.ee/digiekraanid/siseekraanid/tallinna-lennujaam/siseekraanid-2/</t>
  </si>
  <si>
    <t>3 x 1,5m</t>
  </si>
  <si>
    <t>https://www.megameediagrupp.ee/digiekraanid/siseekraanid/postimaja/siseekraanid/</t>
  </si>
  <si>
    <t>1920 x 1080</t>
  </si>
  <si>
    <t>Smuuli XX Maxima</t>
  </si>
  <si>
    <t>https://www.megameediagrupp.ee/digiekraanid/siseekraanid/smuuli-xx-maxima/siseekraanid/</t>
  </si>
  <si>
    <t>46"</t>
  </si>
  <si>
    <t>Ülemiste infoleti LED</t>
  </si>
  <si>
    <t>https://www.megameediagrupp.ee/digiekraanid/siseekraanid/ulemiste-keskus/siseled/?serial=Infoleti%20LED&amp;floor=2&amp;scrlmap=1</t>
  </si>
  <si>
    <t>1536 x 960</t>
  </si>
  <si>
    <t>4 x 2,5m</t>
  </si>
  <si>
    <t>Tartu</t>
  </si>
  <si>
    <t>Lõunakeskus sise-LED</t>
  </si>
  <si>
    <t>https://www.megameediagrupp.ee/digiekraanid/siseekraanid/lounakeskus/siseled/</t>
  </si>
  <si>
    <t>5,0 x 2,8m</t>
  </si>
  <si>
    <t>Pärnu</t>
  </si>
  <si>
    <t>Kaubamajakas LED</t>
  </si>
  <si>
    <t>https://www.megameediagrupp.ee/digiekraanid/valiekraanid?mapid=5fd72aae1e8be&amp;side=1</t>
  </si>
  <si>
    <t>7,68 x 3,84m</t>
  </si>
  <si>
    <t>XXX Maxima</t>
  </si>
  <si>
    <t>https://www.megameediagrupp.ee/digiekraanid/siseekraanid/xxx-maxima/siseekraanid/</t>
  </si>
  <si>
    <t>Narva</t>
  </si>
  <si>
    <t>Rakvere</t>
  </si>
  <si>
    <t>https://www.megameediagrupp.ee/digiekraanid/siseekraanid/mustamae-keskus/siseekraanid/</t>
  </si>
  <si>
    <t>https://www.megameediagrupp.ee/digiekraanid/siseekraanid/mustika-keskus/siseekraanid/</t>
  </si>
  <si>
    <t>65"</t>
  </si>
  <si>
    <t>1 - 31 oktoober</t>
  </si>
  <si>
    <t>Lasteabi</t>
  </si>
  <si>
    <t>kinod</t>
  </si>
  <si>
    <t>Kinosaalis suurtel ekraanidel</t>
  </si>
  <si>
    <t>LED- ja digiekraanidel:</t>
  </si>
  <si>
    <t>digiekraanid</t>
  </si>
  <si>
    <t>30sek videoklipp</t>
  </si>
  <si>
    <t>10sek staatiline poster</t>
  </si>
  <si>
    <t>Lisa 1 - kinode asukohad</t>
  </si>
  <si>
    <t>Apollo</t>
  </si>
  <si>
    <t>Kino</t>
  </si>
  <si>
    <t>Ülemiste</t>
  </si>
  <si>
    <t>Mustamäe</t>
  </si>
  <si>
    <t>Plaza</t>
  </si>
  <si>
    <t>Solaris</t>
  </si>
  <si>
    <t>Kristiine</t>
  </si>
  <si>
    <t>Tasku</t>
  </si>
  <si>
    <t>Lõunakeskus</t>
  </si>
  <si>
    <t>Eedeni</t>
  </si>
  <si>
    <t>Pärnu keskus</t>
  </si>
  <si>
    <t>Astri</t>
  </si>
  <si>
    <t>Jõhvi</t>
  </si>
  <si>
    <t>Jõhvi Pargi</t>
  </si>
  <si>
    <t>animatsioon on kuvatud kinoekraanidel saalides vahetult enne kinoseansse, mille sihtrühmaks on lapsed ja pered, sealhulgas lastefilmid ja animafilmid;</t>
  </si>
  <si>
    <t>Rakvere kino</t>
  </si>
  <si>
    <t>Aadress</t>
  </si>
  <si>
    <t>Link</t>
  </si>
  <si>
    <t>Kontaktide arv OTS (TELIA) päevas</t>
  </si>
  <si>
    <t>Kontaktide arv OTS kokku</t>
  </si>
  <si>
    <t>Formaat</t>
  </si>
  <si>
    <t>2000x1000</t>
  </si>
  <si>
    <t>https://www.megameediagrupp.ee/digiekraanid/valiekraanid?mapid=6305f971aed22&amp;side=1</t>
  </si>
  <si>
    <t>1000 x 2000</t>
  </si>
  <si>
    <t>Foorum Keskus</t>
  </si>
  <si>
    <t>https://www.megameediagrupp.ee/digiekraanid/siseekraanid/foorum-keskus/siseekraanid/</t>
  </si>
  <si>
    <t>Järve Keskus</t>
  </si>
  <si>
    <t>https://www.megameediagrupp.ee/digiekraanid/siseekraanid/jarve-keskus/siseekraanid/</t>
  </si>
  <si>
    <t>Kristiine Keskus</t>
  </si>
  <si>
    <t>https://www.megameediagrupp.ee/digiekraanid/siseekraanid/kristiine-keskus/siseekraanid/</t>
  </si>
  <si>
    <t xml:space="preserve">Kristiine keskus aatriumi LED </t>
  </si>
  <si>
    <t>https://www.megameediagrupp.ee/digiekraanid/siseekraanid/kristiine-keskus/siseled/?scroll=1</t>
  </si>
  <si>
    <t>2560 x1280</t>
  </si>
  <si>
    <t xml:space="preserve">Lasnamäe Prisma </t>
  </si>
  <si>
    <t xml:space="preserve">Lasnamäe Centrum siseekraanid </t>
  </si>
  <si>
    <t>https://www.megameediagrupp.ee/digiekraanid/valiekraanid?mapid=652d146d05b81&amp;side=1</t>
  </si>
  <si>
    <t xml:space="preserve">Lennujaam Väravate LED </t>
  </si>
  <si>
    <t>1 x 2m</t>
  </si>
  <si>
    <t>Magistrali Keskus</t>
  </si>
  <si>
    <t>https://www.megameediagrupp.ee/digiekraanid/siseekraanid/magistrali-keskus/siseekraanid/</t>
  </si>
  <si>
    <t>Mustakivi Keskus</t>
  </si>
  <si>
    <t>https://www.megameediagrupp.ee/digiekraanid/siseekraanid/mustakivi-keskus/siseekraanid/</t>
  </si>
  <si>
    <t>Mustamäe Keskus</t>
  </si>
  <si>
    <t>Mustika Keskus</t>
  </si>
  <si>
    <t>Nautica Keskus sisetulp</t>
  </si>
  <si>
    <t>https://www.megameediagrupp.ee/digiekraanid/valiekraanid?mapid=6449273cd3ee2&amp;side=1</t>
  </si>
  <si>
    <t>Nautica Keskus aatrium 2 LED ekraani</t>
  </si>
  <si>
    <t>https://www.megameediagrupp.ee/digiekraanid/valiekraanid?mapid=643e4e7538a9a&amp;side=1</t>
  </si>
  <si>
    <t>1080 x 1920 ja 1920 x 1080</t>
  </si>
  <si>
    <t>4,25x2,5m, 2x3,5m</t>
  </si>
  <si>
    <t>Pirita keskus</t>
  </si>
  <si>
    <t>https://www.megameediagrupp.ee/digiekraanid/siseekraanid/pirita-keskus/siseekraanid/</t>
  </si>
  <si>
    <t>Postimaja Keskus sise-LED</t>
  </si>
  <si>
    <t>768 x 768</t>
  </si>
  <si>
    <t>3,07 x 3,07m</t>
  </si>
  <si>
    <t>Rocca Al Mare Kaubanduskeskus</t>
  </si>
  <si>
    <t>https://www.megameediagrupp.ee/digiekraanid/siseekraanid/rocca-al-mare-kaubanduskeskus/siseekraanid/</t>
  </si>
  <si>
    <t xml:space="preserve">Rocca Al Mare aatriumi LED </t>
  </si>
  <si>
    <t>https://www.megameediagrupp.ee/digiekraanid/siseekraanid/rocca-al-mare-kaubanduskeskus/siseled/?scroll=1</t>
  </si>
  <si>
    <t>Rocca sise LED (travellaator)</t>
  </si>
  <si>
    <t>https://www.megameediagrupp.ee/digiekraanid/siseekraanid/rocca-al-mare-kaubanduskeskus/siseled/?serial=Sise LED (travellaator)&amp;floor=2&amp;scrlmap=1</t>
  </si>
  <si>
    <t>1152 x 2304</t>
  </si>
  <si>
    <t>Stockmann kaubamaja</t>
  </si>
  <si>
    <t>https://www.megameediagrupp.ee/digiekraanid/siseekraanid/stockmann-kaubamaja/siseekraanid/</t>
  </si>
  <si>
    <t>40" ja 65"</t>
  </si>
  <si>
    <t>Stroomi Keskus</t>
  </si>
  <si>
    <t>https://www.megameediagrupp.ee/digiekraanid/siseekraanid/stroomi-keskus/siseekraanid/</t>
  </si>
  <si>
    <t>T-1 Kaubanduskeskus</t>
  </si>
  <si>
    <t> https://tehnika.digiekraanid.ee/rents/t1-mall-of-tallinn-siseekraanid/</t>
  </si>
  <si>
    <t>Tallinna Lennujaam</t>
  </si>
  <si>
    <t>Ülemiste aatriumi LED</t>
  </si>
  <si>
    <t>https://www.megameediagrupp.ee/digiekraanid/siseekraanid/ulemiste-keskus/siseled/?serial=Aatriumi%20LED&amp;floor=1&amp;scrlmap=1</t>
  </si>
  <si>
    <t>1280 x 384</t>
  </si>
  <si>
    <t>8 x 2,3m</t>
  </si>
  <si>
    <t>Ülemiste Keskus</t>
  </si>
  <si>
    <t>https://www.megameediagrupp.ee/digiekraanid/siseekraanid/ulemiste-keskus/siseekraanid-2/</t>
  </si>
  <si>
    <t>Viimsi Kaubanduskeskus</t>
  </si>
  <si>
    <t>Viimsi Keskus</t>
  </si>
  <si>
    <t>https://www.megameediagrupp.ee/digiekraanid/siseekraanid/viimsi-keskus/siseekraanid/</t>
  </si>
  <si>
    <t>Viimsi Market</t>
  </si>
  <si>
    <t>https://www.megameediagrupp.ee/digiekraanid/siseekraanid/viimsi-market/siseekraanid/</t>
  </si>
  <si>
    <t>https://www.megameediagrupp.ee/digiekraanid/valiekraanid?mapid=60b8bf2098a2d&amp;side=1</t>
  </si>
  <si>
    <t>Tartu Kaubamaja</t>
  </si>
  <si>
    <t>Eeden Keskus</t>
  </si>
  <si>
    <t>https://www.megameediagrupp.ee/digiekraanid/siseekraanid/eeden-keskus/siseekraanid/</t>
  </si>
  <si>
    <t>47"</t>
  </si>
  <si>
    <t>Kvartal</t>
  </si>
  <si>
    <t>https://www.megameediagrupp.ee/digiekraanid/siseekraanid/kvartal/siseekraanid/</t>
  </si>
  <si>
    <t>13x 65" / 10x 40"</t>
  </si>
  <si>
    <t>https://www.megameediagrupp.ee/digiekraanid/siseekraanid/lounakeskus/siseekraanid/</t>
  </si>
  <si>
    <t>Tasku Keskus</t>
  </si>
  <si>
    <t>https://www.megameediagrupp.ee/digiekraanid/siseekraanid/tasku-keskus/siseekraanid/</t>
  </si>
  <si>
    <t>Pärnu Keskus</t>
  </si>
  <si>
    <t>https://www.megameediagrupp.ee/digiekraanid/siseekraanid/parnu-keskus/siseekraanid/</t>
  </si>
  <si>
    <t>42"</t>
  </si>
  <si>
    <t>Astri Keskus</t>
  </si>
  <si>
    <t>https://www.megameediagrupp.ee/digiekraanid/siseekraanid/astri-keskus/siseekraanid/</t>
  </si>
  <si>
    <t>Fama Keskus</t>
  </si>
  <si>
    <t>https://www.megameediagrupp.ee/digiekraanid/siseekraanid/fama-keskus/siseekraanid/</t>
  </si>
  <si>
    <t>Põhjakeskus</t>
  </si>
  <si>
    <t>https://www.megameediagrupp.ee/digiekraanid/siseekraanid/pohjakeskus/siseekraanid/</t>
  </si>
  <si>
    <t>1080x1920</t>
  </si>
  <si>
    <t>Tallinn - Viru Keskus aatriumi LED: 12x/h</t>
  </si>
  <si>
    <t>1680x1620</t>
  </si>
  <si>
    <t>Tallinn - Viru Keskus Laikmaa LED: 12x/h</t>
  </si>
  <si>
    <t>1200x540</t>
  </si>
  <si>
    <t>Tallinn - Viru Keskus siseekraanid: 15tk 12x/h</t>
  </si>
  <si>
    <t xml:space="preserve">Tallinn - Viru Keskus parkimismaja ekraanid: 7tk 12x/h </t>
  </si>
  <si>
    <t>Tallinn - Solaris Keskus siseekraanid - 19tk 12x/h</t>
  </si>
  <si>
    <t>Tallinn - Solaris Keskus aatriumi lifti LED ekraan 10 sek / 12x tunnis</t>
  </si>
  <si>
    <t>1664x1280</t>
  </si>
  <si>
    <t>Tallinn - Solaris Keskus disainitänava lifti LED: 12x/h</t>
  </si>
  <si>
    <t>2880x1344</t>
  </si>
  <si>
    <t>Tallinn - Postimaja Keskuse siseekraanid 13 tk - 12x/h</t>
  </si>
  <si>
    <t>Tallinn - Pirita Keskuse siseekraanid 6 tk - 12x/h</t>
  </si>
  <si>
    <t>Bauhof 13 kauplust: 14 ekraani - 12x/h</t>
  </si>
  <si>
    <t>Tartu COOP - 20 kauplust: 20 ekraani 12x/h</t>
  </si>
  <si>
    <t>Tartu - Kvartali Keskuse siseekraanid: 24x/h</t>
  </si>
  <si>
    <t>Tartu - Eeden Keskuse siseekraanid: 24x/h</t>
  </si>
  <si>
    <t>Tartu - Veeriku Keskuse siseekraanid: 24x/h</t>
  </si>
  <si>
    <t>Jõhvi - Jewe Keskuse ekraanitulbad: 24x/h</t>
  </si>
  <si>
    <t>Selver siseekraanid - 56 kauplust: 193 ekraani 24x/h</t>
  </si>
  <si>
    <t>1080x1920 / 1920x1080</t>
  </si>
  <si>
    <t>Tallinn - Mustakivi keskuse siseekraan - 12x/h</t>
  </si>
  <si>
    <t>6 kampaania linna</t>
  </si>
  <si>
    <t>Kinode ooteruumide ekraanid</t>
  </si>
  <si>
    <t>Maxima pakett- 45 kauplust: 48 ekraani 12x/h</t>
  </si>
  <si>
    <t>Kampaania linnades</t>
  </si>
  <si>
    <t>PPA</t>
  </si>
  <si>
    <t>PPA ooteruumide ekraanid</t>
  </si>
  <si>
    <t>Ekraanide asukohad ja info erladi lehel</t>
  </si>
  <si>
    <t>6,7×6,5 m (43,5 m²)</t>
  </si>
  <si>
    <t>4,8×2,2 m (10,5m²)</t>
  </si>
  <si>
    <t>55" (139.7cm)</t>
  </si>
  <si>
    <t>2tk 85" (215.9cm) ; 3tk 65" (165.1cm); 8tk 55" (139.7cm)</t>
  </si>
  <si>
    <t>6,5×5,0 m (32,5 m²)</t>
  </si>
  <si>
    <t>7,5×3,5 m (26,2 m²)</t>
  </si>
  <si>
    <t xml:space="preserve">21.5" (54.61) </t>
  </si>
  <si>
    <t>Ekraan 85" (215.9cm )</t>
  </si>
  <si>
    <t>Keila</t>
  </si>
  <si>
    <t>Kuressaare</t>
  </si>
  <si>
    <t>Viljandi</t>
  </si>
  <si>
    <t>Kampaania hõlmab kõiki Apollo kinosid ja kinosaale üle Eesti ning täiendava katvuse tagamiseks ka Rakvere kino. Kampaania aktiivne periood on 31 päeva. Esialgu on kampaania planeeritud oktoobrikuusse, kuid vajaduse korral on perioodi võimalik muuta.
Reklaamklipi maksimaalne pikkus on 30 sekundit. Klippi näidatakse kinoekraanidel vahetult enne nende seansside algust, mille peamiseks sihtrühmaks on lapsed ja pered, sealhulgas laste- ja animafilmid.</t>
  </si>
  <si>
    <t>Digiekraanide kampaania viiakse läbi Tallinnas, Tartus, Pärnus, Rakveres, Jõhvis ja Narvas paiknevatel siseekraanidel. Reklaampinnad on valitud eelkõige 7–12-aastaste laste ja perede liikumisharjumusi ning külastatavust silmas pidades.
Peamise osa võrgustikust moodustavad kaubanduskeskustes asuvad ekraanid. Valitud keskustes paiknevad mängutoad, vaba aja veetmise kohad, toitlustusasutused ning erinevad kauplused. Lisaks kasutatakse ekraane kinode ootealadel, toidu- ja kodutarvete kauplustes, lennujaama ooteruumides ning Politsei- ja Piirivalveameti teenindussaalides. PPA teenindussaalide pinnad lisatakse kampaaniasse tasuta. Need asukohad on sihtrühma seisukohalt asjakohased, kuna lapsed külastavad teenindussaale muu hulgas oma esimese isikut tõendava dokumendi vormistamiseks.
Kampaania hõlmab ka haridusasutuste, spordikeskuste ja noortekeskuste läheduses paiknevaid ekraane. Meediaplaanis on iga reklaampinna kohta eraldi välja toodud asukoht, ekraanide arv, mõõtmed ning  kontaktide arv. Kontaktide arv põhineb reklaampindade haldaja edastatud andmetel.
Kampaania on arvestatud ühe staatilise digipostri kuvamiseks. Kõik LED- ja digiekraanid paiknevad siseruumides. Reklaami näidatakse ajavahemikus kell 7.00–20.00 vähemalt 6–15 korda tunnis, sõltuvalt konkreetsest pinnast. Mitmel ekraanil võib tegelik kuvamissagedus ulatuda kuni 24 korrani tunnis, kuid see ei lange ühelgi pinnal alla kokkulepitud miinimumsageduse.
Kampaania kestus on 31 päeva ning reklaam on kogu perioodi vältel nähtav igal meediaplaani lisatud ekraanil. Esialgu on kampaania planeeritud oktoobrikuusse, kuid vajaduse korral on perioodi võimalik muuta.</t>
  </si>
  <si>
    <t xml:space="preserve"> 6 - 15</t>
  </si>
  <si>
    <t>Lisa 2 - ekraanide asukohad</t>
  </si>
  <si>
    <t>Lõpphind kampaania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</si>
</sst>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 _z_ł_-;\-* #,##0.00\ _z_ł_-;_-* &quot;-&quot;??\ _z_ł_-;_-@_-"/>
    <numFmt numFmtId="166" formatCode="_(&quot;$&quot;* #,##0.00_);_(&quot;$&quot;* \(#,##0.00\);_(&quot;$&quot;* &quot;-&quot;??_);_(@_)"/>
    <numFmt numFmtId="167" formatCode="_-* #,##0.00\ _L_t_-;\-* #,##0.00\ _L_t_-;_-* &quot;-&quot;??\ _L_t_-;_-@_-"/>
    <numFmt numFmtId="168" formatCode="&quot;€&quot;#,##0"/>
    <numFmt numFmtId="169" formatCode="0.0"/>
  </numFmts>
  <fonts count="46">
    <font>
      <sz val="10"/>
      <name val="Arial"/>
      <charset val="186"/>
    </font>
    <font>
      <sz val="11"/>
      <color theme="1"/>
      <name val="Calibri"/>
      <family val="2"/>
      <charset val="186"/>
      <scheme val="minor"/>
    </font>
    <font>
      <sz val="10"/>
      <name val="Arial"/>
      <family val="2"/>
      <charset val="186"/>
    </font>
    <font>
      <b/>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11"/>
      <color indexed="9"/>
      <name val="Calibri"/>
      <family val="2"/>
      <charset val="186"/>
    </font>
    <font>
      <sz val="11"/>
      <color indexed="16"/>
      <name val="Calibri"/>
      <family val="2"/>
      <charset val="186"/>
    </font>
    <font>
      <b/>
      <sz val="11"/>
      <color indexed="52"/>
      <name val="Calibri"/>
      <family val="2"/>
      <charset val="186"/>
    </font>
    <font>
      <b/>
      <sz val="11"/>
      <color indexed="9"/>
      <name val="Calibri"/>
      <family val="2"/>
      <charset val="186"/>
    </font>
    <font>
      <sz val="10"/>
      <name val="Arial CE"/>
      <charset val="238"/>
    </font>
    <font>
      <b/>
      <sz val="11"/>
      <color indexed="8"/>
      <name val="Calibri"/>
      <family val="2"/>
      <charset val="186"/>
    </font>
    <font>
      <i/>
      <sz val="11"/>
      <color indexed="23"/>
      <name val="Calibri"/>
      <family val="2"/>
      <charset val="186"/>
    </font>
    <font>
      <sz val="11"/>
      <color indexed="17"/>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62"/>
      <name val="Cambria"/>
      <family val="2"/>
      <charset val="186"/>
    </font>
    <font>
      <sz val="11"/>
      <color indexed="10"/>
      <name val="Calibri"/>
      <family val="2"/>
      <charset val="186"/>
    </font>
    <font>
      <sz val="11"/>
      <color indexed="8"/>
      <name val="Helvetica Neue"/>
      <family val="2"/>
    </font>
    <font>
      <sz val="10"/>
      <name val="Times New Roman Baltic"/>
      <charset val="186"/>
    </font>
    <font>
      <u/>
      <sz val="10"/>
      <color indexed="12"/>
      <name val="Arial"/>
      <family val="2"/>
      <charset val="186"/>
    </font>
    <font>
      <sz val="10"/>
      <name val="Arial"/>
      <family val="2"/>
    </font>
    <font>
      <sz val="12"/>
      <name val="Arial"/>
      <family val="2"/>
      <charset val="186"/>
    </font>
    <font>
      <b/>
      <sz val="12"/>
      <name val="Arial"/>
      <family val="2"/>
    </font>
    <font>
      <sz val="12"/>
      <name val="Arial"/>
      <family val="2"/>
    </font>
    <font>
      <b/>
      <sz val="16"/>
      <name val="Arial"/>
      <family val="2"/>
      <charset val="186"/>
    </font>
    <font>
      <b/>
      <sz val="12"/>
      <name val="Arial"/>
      <family val="2"/>
      <charset val="186"/>
    </font>
    <font>
      <sz val="8"/>
      <name val="Arial"/>
      <family val="2"/>
    </font>
    <font>
      <sz val="14"/>
      <name val="Arial"/>
      <family val="2"/>
      <charset val="186"/>
    </font>
    <font>
      <sz val="12"/>
      <color rgb="FF000000"/>
      <name val="Verdana"/>
      <family val="2"/>
    </font>
    <font>
      <sz val="10"/>
      <color rgb="FF000000"/>
      <name val="Times New Roman"/>
      <family val="1"/>
    </font>
    <font>
      <u/>
      <sz val="10"/>
      <color theme="11"/>
      <name val="Arial"/>
      <family val="2"/>
    </font>
    <font>
      <sz val="12"/>
      <color rgb="FF000000"/>
      <name val="Arial"/>
      <family val="2"/>
      <charset val="186"/>
    </font>
    <font>
      <b/>
      <sz val="10"/>
      <name val="Arial"/>
      <family val="2"/>
    </font>
    <font>
      <sz val="14"/>
      <name val="Arial"/>
      <family val="2"/>
    </font>
    <font>
      <u/>
      <sz val="10"/>
      <color theme="10"/>
      <name val="Arial"/>
      <family val="2"/>
    </font>
    <font>
      <u/>
      <sz val="11"/>
      <color theme="1"/>
      <name val="Calibri"/>
      <family val="2"/>
      <scheme val="minor"/>
    </font>
    <font>
      <sz val="10"/>
      <color theme="1"/>
      <name val="Arial"/>
      <family val="2"/>
    </font>
    <font>
      <b/>
      <u/>
      <sz val="10"/>
      <color theme="10"/>
      <name val="Arial"/>
      <family val="2"/>
    </font>
  </fonts>
  <fills count="27">
    <fill>
      <patternFill patternType="none"/>
    </fill>
    <fill>
      <patternFill patternType="gray125"/>
    </fill>
    <fill>
      <patternFill patternType="solid">
        <fgColor indexed="27"/>
        <bgColor indexed="4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47"/>
        <bgColor indexed="41"/>
      </patternFill>
    </fill>
    <fill>
      <patternFill patternType="solid">
        <fgColor indexed="41"/>
        <bgColor indexed="31"/>
      </patternFill>
    </fill>
    <fill>
      <patternFill patternType="solid">
        <fgColor indexed="34"/>
        <bgColor indexed="13"/>
      </patternFill>
    </fill>
    <fill>
      <patternFill patternType="solid">
        <fgColor indexed="49"/>
        <bgColor indexed="40"/>
      </patternFill>
    </fill>
    <fill>
      <patternFill patternType="solid">
        <fgColor indexed="24"/>
        <bgColor indexed="22"/>
      </patternFill>
    </fill>
    <fill>
      <patternFill patternType="solid">
        <fgColor indexed="54"/>
        <bgColor indexed="23"/>
      </patternFill>
    </fill>
    <fill>
      <patternFill patternType="solid">
        <fgColor indexed="31"/>
        <bgColor indexed="41"/>
      </patternFill>
    </fill>
    <fill>
      <patternFill patternType="solid">
        <fgColor indexed="25"/>
        <bgColor indexed="61"/>
      </patternFill>
    </fill>
    <fill>
      <patternFill patternType="solid">
        <fgColor indexed="22"/>
        <bgColor indexed="24"/>
      </patternFill>
    </fill>
    <fill>
      <patternFill patternType="solid">
        <fgColor indexed="55"/>
        <bgColor indexed="23"/>
      </patternFill>
    </fill>
    <fill>
      <patternFill patternType="solid">
        <fgColor indexed="42"/>
        <bgColor indexed="27"/>
      </patternFill>
    </fill>
    <fill>
      <patternFill patternType="solid">
        <fgColor indexed="53"/>
        <bgColor indexed="52"/>
      </patternFill>
    </fill>
    <fill>
      <patternFill patternType="solid">
        <fgColor indexed="45"/>
        <bgColor indexed="29"/>
      </patternFill>
    </fill>
    <fill>
      <patternFill patternType="solid">
        <fgColor indexed="43"/>
        <bgColor indexed="26"/>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indexed="65"/>
        <bgColor theme="0"/>
      </patternFill>
    </fill>
    <fill>
      <patternFill patternType="solid">
        <fgColor theme="3" tint="0.79998168889431442"/>
        <bgColor theme="0"/>
      </patternFill>
    </fill>
    <fill>
      <patternFill patternType="solid">
        <fgColor theme="0"/>
        <bgColor rgb="FF000000"/>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indexed="64"/>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indexed="64"/>
      </left>
      <right style="thin">
        <color indexed="64"/>
      </right>
      <top/>
      <bottom style="thin">
        <color indexed="64"/>
      </bottom>
      <diagonal/>
    </border>
  </borders>
  <cellStyleXfs count="94">
    <xf numFmtId="0" fontId="0" fillId="0" borderId="0"/>
    <xf numFmtId="0" fontId="6"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7" fillId="2" borderId="0" applyNumberFormat="0" applyBorder="0" applyAlignment="0" applyProtection="0"/>
    <xf numFmtId="0" fontId="7" fillId="12"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2" borderId="0" applyNumberFormat="0" applyBorder="0" applyAlignment="0" applyProtection="0"/>
    <xf numFmtId="0" fontId="7" fillId="16"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8" fillId="5" borderId="0" applyNumberFormat="0" applyBorder="0" applyAlignment="0" applyProtection="0"/>
    <xf numFmtId="0" fontId="8" fillId="17"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8" fillId="6" borderId="0" applyNumberFormat="0" applyBorder="0" applyAlignment="0" applyProtection="0"/>
    <xf numFmtId="0" fontId="9" fillId="18" borderId="0" applyNumberFormat="0" applyBorder="0" applyAlignment="0" applyProtection="0"/>
    <xf numFmtId="0" fontId="10" fillId="2" borderId="1" applyNumberFormat="0" applyAlignment="0" applyProtection="0"/>
    <xf numFmtId="0" fontId="11" fillId="15" borderId="2" applyNumberFormat="0" applyAlignment="0" applyProtection="0"/>
    <xf numFmtId="165" fontId="12" fillId="0" borderId="0" applyFont="0" applyFill="0" applyBorder="0" applyAlignment="0" applyProtection="0"/>
    <xf numFmtId="0" fontId="13" fillId="10"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4" fillId="0" borderId="0" applyNumberFormat="0" applyFill="0" applyBorder="0" applyAlignment="0" applyProtection="0"/>
    <xf numFmtId="0" fontId="15" fillId="16"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6" borderId="1" applyNumberFormat="0" applyAlignment="0" applyProtection="0"/>
    <xf numFmtId="0" fontId="20" fillId="0" borderId="6" applyNumberFormat="0" applyFill="0" applyAlignment="0" applyProtection="0"/>
    <xf numFmtId="0" fontId="21" fillId="19" borderId="0" applyNumberFormat="0" applyBorder="0" applyAlignment="0" applyProtection="0"/>
    <xf numFmtId="0" fontId="5" fillId="4" borderId="7" applyNumberFormat="0" applyAlignment="0" applyProtection="0"/>
    <xf numFmtId="0" fontId="22" fillId="2" borderId="8" applyNumberFormat="0" applyAlignment="0" applyProtection="0"/>
    <xf numFmtId="9" fontId="12" fillId="0" borderId="0" applyFont="0" applyFill="0" applyBorder="0" applyAlignment="0" applyProtection="0"/>
    <xf numFmtId="0" fontId="23" fillId="0" borderId="0" applyNumberFormat="0" applyFill="0" applyBorder="0" applyAlignment="0" applyProtection="0"/>
    <xf numFmtId="0" fontId="6" fillId="0" borderId="0"/>
    <xf numFmtId="0" fontId="23" fillId="0" borderId="0" applyNumberFormat="0" applyFill="0" applyBorder="0" applyAlignment="0" applyProtection="0"/>
    <xf numFmtId="0" fontId="13" fillId="0" borderId="9" applyNumberFormat="0" applyFill="0" applyAlignment="0" applyProtection="0"/>
    <xf numFmtId="0" fontId="24" fillId="0" borderId="0" applyNumberFormat="0" applyFill="0" applyBorder="0" applyAlignment="0" applyProtection="0"/>
    <xf numFmtId="0" fontId="4" fillId="0" borderId="0"/>
    <xf numFmtId="0" fontId="2" fillId="0" borderId="0">
      <alignment horizontal="center" vertical="center"/>
    </xf>
    <xf numFmtId="164" fontId="5" fillId="0" borderId="0" applyFont="0" applyFill="0" applyBorder="0" applyAlignment="0" applyProtection="0"/>
    <xf numFmtId="166" fontId="5" fillId="0" borderId="0" applyFont="0" applyFill="0" applyBorder="0" applyAlignment="0" applyProtection="0"/>
    <xf numFmtId="0" fontId="1" fillId="0" borderId="0"/>
    <xf numFmtId="0" fontId="25" fillId="0" borderId="0" applyNumberFormat="0" applyFill="0" applyBorder="0" applyProtection="0">
      <alignment vertical="top"/>
    </xf>
    <xf numFmtId="0" fontId="5" fillId="0" borderId="0"/>
    <xf numFmtId="0" fontId="6" fillId="0" borderId="0"/>
    <xf numFmtId="0" fontId="1" fillId="0" borderId="0"/>
    <xf numFmtId="0" fontId="1" fillId="0" borderId="0"/>
    <xf numFmtId="9" fontId="5" fillId="0" borderId="0" applyFont="0" applyFill="0" applyBorder="0" applyAlignment="0" applyProtection="0"/>
    <xf numFmtId="9" fontId="2" fillId="0" borderId="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0" fontId="27" fillId="0" borderId="0" applyNumberFormat="0" applyFill="0" applyBorder="0" applyAlignment="0" applyProtection="0">
      <alignment vertical="top"/>
      <protection locked="0"/>
    </xf>
    <xf numFmtId="0" fontId="2" fillId="0" borderId="0"/>
    <xf numFmtId="0" fontId="28" fillId="0" borderId="0"/>
    <xf numFmtId="0" fontId="2" fillId="0" borderId="0"/>
    <xf numFmtId="9" fontId="28" fillId="0" borderId="0" applyFill="0" applyBorder="0" applyAlignment="0" applyProtection="0"/>
    <xf numFmtId="0" fontId="2" fillId="0" borderId="0"/>
    <xf numFmtId="0" fontId="27" fillId="0" borderId="0" applyNumberFormat="0" applyFill="0" applyBorder="0" applyAlignment="0" applyProtection="0">
      <alignment vertical="top"/>
      <protection locked="0"/>
    </xf>
    <xf numFmtId="0" fontId="37" fillId="0" borderId="0"/>
    <xf numFmtId="0" fontId="38" fillId="0" borderId="0" applyNumberFormat="0" applyFill="0" applyBorder="0" applyAlignment="0" applyProtection="0"/>
    <xf numFmtId="0" fontId="38" fillId="0" borderId="0" applyNumberFormat="0" applyFill="0" applyBorder="0" applyAlignment="0" applyProtection="0"/>
    <xf numFmtId="0" fontId="42" fillId="0" borderId="0" applyNumberFormat="0" applyFill="0" applyBorder="0" applyAlignment="0" applyProtection="0"/>
  </cellStyleXfs>
  <cellXfs count="108">
    <xf numFmtId="0" fontId="0" fillId="0" borderId="0" xfId="0"/>
    <xf numFmtId="0" fontId="28" fillId="0" borderId="0" xfId="85"/>
    <xf numFmtId="0" fontId="3" fillId="0" borderId="0" xfId="85" applyFont="1" applyAlignment="1">
      <alignment horizontal="right"/>
    </xf>
    <xf numFmtId="0" fontId="3" fillId="0" borderId="0" xfId="85" applyFont="1" applyAlignment="1">
      <alignment horizontal="left"/>
    </xf>
    <xf numFmtId="0" fontId="31" fillId="0" borderId="0" xfId="85" applyFont="1"/>
    <xf numFmtId="0" fontId="31" fillId="20" borderId="0" xfId="85" applyFont="1" applyFill="1" applyAlignment="1">
      <alignment horizontal="center"/>
    </xf>
    <xf numFmtId="0" fontId="31" fillId="20" borderId="0" xfId="85" applyFont="1" applyFill="1"/>
    <xf numFmtId="0" fontId="30" fillId="20" borderId="0" xfId="85" applyFont="1" applyFill="1"/>
    <xf numFmtId="0" fontId="31" fillId="20" borderId="11" xfId="85" applyFont="1" applyFill="1" applyBorder="1" applyAlignment="1">
      <alignment horizontal="left"/>
    </xf>
    <xf numFmtId="0" fontId="32" fillId="0" borderId="0" xfId="85" applyFont="1" applyAlignment="1">
      <alignment horizontal="right"/>
    </xf>
    <xf numFmtId="17" fontId="32" fillId="0" borderId="0" xfId="85" applyNumberFormat="1" applyFont="1" applyAlignment="1">
      <alignment horizontal="left"/>
    </xf>
    <xf numFmtId="0" fontId="32" fillId="0" borderId="0" xfId="85" applyFont="1" applyAlignment="1">
      <alignment horizontal="left"/>
    </xf>
    <xf numFmtId="0" fontId="29" fillId="20" borderId="0" xfId="85" applyFont="1" applyFill="1" applyAlignment="1">
      <alignment horizontal="center"/>
    </xf>
    <xf numFmtId="3" fontId="29" fillId="20" borderId="0" xfId="85" applyNumberFormat="1" applyFont="1" applyFill="1" applyAlignment="1">
      <alignment horizontal="center"/>
    </xf>
    <xf numFmtId="3" fontId="33" fillId="20" borderId="10" xfId="85" applyNumberFormat="1" applyFont="1" applyFill="1" applyBorder="1" applyAlignment="1">
      <alignment horizontal="center"/>
    </xf>
    <xf numFmtId="0" fontId="29" fillId="20" borderId="0" xfId="85" applyFont="1" applyFill="1" applyAlignment="1">
      <alignment horizontal="left"/>
    </xf>
    <xf numFmtId="0" fontId="29" fillId="20" borderId="0" xfId="85" applyFont="1" applyFill="1" applyAlignment="1">
      <alignment horizontal="center" wrapText="1"/>
    </xf>
    <xf numFmtId="0" fontId="0" fillId="0" borderId="0" xfId="85" applyFont="1"/>
    <xf numFmtId="0" fontId="28" fillId="0" borderId="0" xfId="85" applyAlignment="1">
      <alignment horizontal="center"/>
    </xf>
    <xf numFmtId="168" fontId="29" fillId="20" borderId="0" xfId="85" applyNumberFormat="1" applyFont="1" applyFill="1" applyAlignment="1">
      <alignment horizontal="center" vertical="center" wrapText="1"/>
    </xf>
    <xf numFmtId="168" fontId="31" fillId="20" borderId="0" xfId="85" applyNumberFormat="1" applyFont="1" applyFill="1" applyAlignment="1">
      <alignment horizontal="center" vertical="center" wrapText="1"/>
    </xf>
    <xf numFmtId="168" fontId="30" fillId="20" borderId="12" xfId="85" applyNumberFormat="1" applyFont="1" applyFill="1" applyBorder="1" applyAlignment="1">
      <alignment horizontal="right"/>
    </xf>
    <xf numFmtId="0" fontId="30" fillId="0" borderId="0" xfId="85" applyFont="1" applyAlignment="1">
      <alignment horizontal="right"/>
    </xf>
    <xf numFmtId="0" fontId="30" fillId="0" borderId="0" xfId="85" applyFont="1" applyAlignment="1">
      <alignment horizontal="left"/>
    </xf>
    <xf numFmtId="0" fontId="29" fillId="0" borderId="0" xfId="85" applyFont="1"/>
    <xf numFmtId="0" fontId="29" fillId="0" borderId="0" xfId="85" applyFont="1" applyAlignment="1">
      <alignment horizontal="center"/>
    </xf>
    <xf numFmtId="0" fontId="29" fillId="21" borderId="20" xfId="0" applyFont="1" applyFill="1" applyBorder="1" applyAlignment="1">
      <alignment horizontal="center" vertical="center"/>
    </xf>
    <xf numFmtId="3" fontId="29" fillId="21" borderId="21" xfId="85" applyNumberFormat="1" applyFont="1" applyFill="1" applyBorder="1" applyAlignment="1">
      <alignment horizontal="center" vertical="center" wrapText="1"/>
    </xf>
    <xf numFmtId="0" fontId="29" fillId="20" borderId="21" xfId="85" applyFont="1" applyFill="1" applyBorder="1" applyAlignment="1">
      <alignment horizontal="center" vertical="center" wrapText="1"/>
    </xf>
    <xf numFmtId="3" fontId="29" fillId="20" borderId="21" xfId="85" applyNumberFormat="1" applyFont="1" applyFill="1" applyBorder="1" applyAlignment="1">
      <alignment horizontal="center" vertical="center" wrapText="1"/>
    </xf>
    <xf numFmtId="168" fontId="29" fillId="20" borderId="21" xfId="85" applyNumberFormat="1" applyFont="1" applyFill="1" applyBorder="1" applyAlignment="1">
      <alignment horizontal="center" vertical="center"/>
    </xf>
    <xf numFmtId="0" fontId="29" fillId="20" borderId="26" xfId="85" applyFont="1" applyFill="1" applyBorder="1" applyAlignment="1">
      <alignment horizontal="left"/>
    </xf>
    <xf numFmtId="168" fontId="30" fillId="20" borderId="27" xfId="85" applyNumberFormat="1" applyFont="1" applyFill="1" applyBorder="1" applyAlignment="1">
      <alignment horizontal="right"/>
    </xf>
    <xf numFmtId="0" fontId="31" fillId="20" borderId="20" xfId="85" applyFont="1" applyFill="1" applyBorder="1" applyAlignment="1">
      <alignment horizontal="left"/>
    </xf>
    <xf numFmtId="168" fontId="30" fillId="20" borderId="22" xfId="85" applyNumberFormat="1" applyFont="1" applyFill="1" applyBorder="1" applyAlignment="1">
      <alignment horizontal="right"/>
    </xf>
    <xf numFmtId="0" fontId="35" fillId="20" borderId="0" xfId="86" applyFont="1" applyFill="1" applyAlignment="1">
      <alignment horizontal="left" vertical="top"/>
    </xf>
    <xf numFmtId="0" fontId="35" fillId="0" borderId="0" xfId="0" applyFont="1" applyAlignment="1">
      <alignment horizontal="left" vertical="top"/>
    </xf>
    <xf numFmtId="0" fontId="4" fillId="21" borderId="0" xfId="0" applyFont="1" applyFill="1"/>
    <xf numFmtId="0" fontId="35" fillId="0" borderId="0" xfId="0" applyFont="1" applyAlignment="1">
      <alignment horizontal="left" vertical="center"/>
    </xf>
    <xf numFmtId="0" fontId="35" fillId="20" borderId="28" xfId="86" applyFont="1" applyFill="1" applyBorder="1" applyAlignment="1">
      <alignment horizontal="center" vertical="center"/>
    </xf>
    <xf numFmtId="3" fontId="35" fillId="20" borderId="28" xfId="86" applyNumberFormat="1" applyFont="1" applyFill="1" applyBorder="1" applyAlignment="1">
      <alignment horizontal="center" vertical="center"/>
    </xf>
    <xf numFmtId="168" fontId="35" fillId="20" borderId="28" xfId="86" applyNumberFormat="1" applyFont="1" applyFill="1" applyBorder="1" applyAlignment="1">
      <alignment horizontal="center" vertical="center"/>
    </xf>
    <xf numFmtId="0" fontId="36" fillId="23" borderId="28" xfId="0" applyFont="1" applyFill="1" applyBorder="1" applyAlignment="1">
      <alignment horizontal="center" vertical="center"/>
    </xf>
    <xf numFmtId="0" fontId="40" fillId="23" borderId="28" xfId="85" applyFont="1" applyFill="1" applyBorder="1" applyAlignment="1">
      <alignment horizontal="center" vertical="center"/>
    </xf>
    <xf numFmtId="0" fontId="4" fillId="0" borderId="0" xfId="85" applyFont="1"/>
    <xf numFmtId="0" fontId="30" fillId="21" borderId="0" xfId="85" applyFont="1" applyFill="1" applyAlignment="1">
      <alignment horizontal="center" vertical="center"/>
    </xf>
    <xf numFmtId="3" fontId="35" fillId="21" borderId="0" xfId="86" applyNumberFormat="1" applyFont="1" applyFill="1" applyAlignment="1">
      <alignment horizontal="center" vertical="center"/>
    </xf>
    <xf numFmtId="3" fontId="35" fillId="21" borderId="0" xfId="0" applyNumberFormat="1" applyFont="1" applyFill="1" applyAlignment="1">
      <alignment horizontal="center" vertical="center"/>
    </xf>
    <xf numFmtId="168" fontId="35" fillId="21" borderId="0" xfId="86" applyNumberFormat="1" applyFont="1" applyFill="1" applyAlignment="1">
      <alignment horizontal="center" vertical="center"/>
    </xf>
    <xf numFmtId="168" fontId="35" fillId="21" borderId="0" xfId="0" applyNumberFormat="1" applyFont="1" applyFill="1" applyAlignment="1">
      <alignment horizontal="center" vertical="center"/>
    </xf>
    <xf numFmtId="0" fontId="4" fillId="21" borderId="0" xfId="0" applyFont="1" applyFill="1" applyAlignment="1">
      <alignment horizontal="left"/>
    </xf>
    <xf numFmtId="0" fontId="41" fillId="0" borderId="0" xfId="85" applyFont="1"/>
    <xf numFmtId="4" fontId="4" fillId="0" borderId="0" xfId="85" applyNumberFormat="1" applyFont="1" applyAlignment="1">
      <alignment horizontal="center" vertical="center"/>
    </xf>
    <xf numFmtId="0" fontId="4" fillId="24" borderId="23" xfId="0" applyFont="1" applyFill="1" applyBorder="1" applyAlignment="1">
      <alignment horizontal="center" vertical="center"/>
    </xf>
    <xf numFmtId="0" fontId="4" fillId="0" borderId="23" xfId="0" applyFont="1" applyBorder="1" applyAlignment="1">
      <alignment horizontal="center" vertical="center"/>
    </xf>
    <xf numFmtId="0" fontId="4" fillId="22" borderId="23" xfId="0" applyFont="1" applyFill="1" applyBorder="1" applyAlignment="1">
      <alignment horizontal="center" vertical="center"/>
    </xf>
    <xf numFmtId="0" fontId="42" fillId="24" borderId="23" xfId="93" applyFill="1" applyBorder="1" applyAlignment="1">
      <alignment horizontal="left"/>
    </xf>
    <xf numFmtId="0" fontId="40" fillId="21" borderId="0" xfId="0" applyFont="1" applyFill="1" applyAlignment="1">
      <alignment horizontal="center" vertical="center"/>
    </xf>
    <xf numFmtId="0" fontId="40" fillId="21" borderId="32" xfId="0" applyFont="1" applyFill="1" applyBorder="1" applyAlignment="1">
      <alignment horizontal="center" vertical="center"/>
    </xf>
    <xf numFmtId="0" fontId="4" fillId="25" borderId="23" xfId="0" applyFont="1" applyFill="1" applyBorder="1" applyAlignment="1">
      <alignment horizontal="center" vertical="center"/>
    </xf>
    <xf numFmtId="0" fontId="4" fillId="25" borderId="23" xfId="0" applyFont="1" applyFill="1" applyBorder="1" applyAlignment="1">
      <alignment horizontal="center" vertical="center" wrapText="1"/>
    </xf>
    <xf numFmtId="0" fontId="29" fillId="21" borderId="26" xfId="0" applyFont="1" applyFill="1" applyBorder="1" applyAlignment="1">
      <alignment horizontal="center" vertical="center"/>
    </xf>
    <xf numFmtId="3" fontId="29" fillId="21" borderId="23" xfId="85" applyNumberFormat="1" applyFont="1" applyFill="1" applyBorder="1" applyAlignment="1">
      <alignment horizontal="center" vertical="center" wrapText="1"/>
    </xf>
    <xf numFmtId="0" fontId="29" fillId="20" borderId="23" xfId="85" applyFont="1" applyFill="1" applyBorder="1" applyAlignment="1">
      <alignment horizontal="center" vertical="center" wrapText="1"/>
    </xf>
    <xf numFmtId="3" fontId="29" fillId="22" borderId="23" xfId="0" applyNumberFormat="1" applyFont="1" applyFill="1" applyBorder="1" applyAlignment="1">
      <alignment horizontal="center" vertical="center" wrapText="1"/>
    </xf>
    <xf numFmtId="3" fontId="29" fillId="20" borderId="23" xfId="85" applyNumberFormat="1" applyFont="1" applyFill="1" applyBorder="1" applyAlignment="1">
      <alignment horizontal="center" vertical="center" wrapText="1"/>
    </xf>
    <xf numFmtId="168" fontId="29" fillId="20" borderId="23" xfId="85" applyNumberFormat="1" applyFont="1" applyFill="1" applyBorder="1" applyAlignment="1">
      <alignment horizontal="center" vertical="center"/>
    </xf>
    <xf numFmtId="0" fontId="39" fillId="0" borderId="27" xfId="0" applyFont="1" applyBorder="1" applyAlignment="1">
      <alignment horizontal="center" vertical="center" wrapText="1"/>
    </xf>
    <xf numFmtId="0" fontId="39" fillId="0" borderId="22" xfId="0" applyFont="1" applyBorder="1" applyAlignment="1">
      <alignment horizontal="center" vertical="center" wrapText="1"/>
    </xf>
    <xf numFmtId="0" fontId="41" fillId="21" borderId="0" xfId="0" applyFont="1" applyFill="1"/>
    <xf numFmtId="0" fontId="0" fillId="23" borderId="23" xfId="0" applyFill="1" applyBorder="1" applyAlignment="1">
      <alignment horizontal="left" vertical="center" wrapText="1"/>
    </xf>
    <xf numFmtId="0" fontId="0" fillId="21" borderId="23" xfId="0" applyFill="1" applyBorder="1" applyAlignment="1">
      <alignment horizontal="left"/>
    </xf>
    <xf numFmtId="0" fontId="0" fillId="21" borderId="23" xfId="0" applyFill="1" applyBorder="1" applyAlignment="1">
      <alignment horizontal="left" vertical="center"/>
    </xf>
    <xf numFmtId="3" fontId="0" fillId="21" borderId="23" xfId="93" applyNumberFormat="1" applyFont="1" applyFill="1" applyBorder="1" applyAlignment="1">
      <alignment horizontal="left" vertical="center"/>
    </xf>
    <xf numFmtId="0" fontId="43" fillId="21" borderId="23" xfId="93" applyFont="1" applyFill="1" applyBorder="1" applyAlignment="1">
      <alignment horizontal="left"/>
    </xf>
    <xf numFmtId="3" fontId="0" fillId="21" borderId="23" xfId="0" applyNumberFormat="1" applyFill="1" applyBorder="1" applyAlignment="1">
      <alignment horizontal="left" wrapText="1"/>
    </xf>
    <xf numFmtId="0" fontId="0" fillId="26" borderId="23" xfId="0" applyFill="1" applyBorder="1" applyAlignment="1">
      <alignment horizontal="left" vertical="center"/>
    </xf>
    <xf numFmtId="0" fontId="43" fillId="21" borderId="23" xfId="0" applyFont="1" applyFill="1" applyBorder="1" applyAlignment="1">
      <alignment horizontal="left"/>
    </xf>
    <xf numFmtId="0" fontId="0" fillId="21" borderId="23" xfId="0" applyFill="1" applyBorder="1" applyAlignment="1">
      <alignment horizontal="left" vertical="center" wrapText="1"/>
    </xf>
    <xf numFmtId="0" fontId="4" fillId="24" borderId="23" xfId="0" applyFont="1" applyFill="1" applyBorder="1" applyAlignment="1">
      <alignment horizontal="left" vertical="top" wrapText="1"/>
    </xf>
    <xf numFmtId="0" fontId="41" fillId="21" borderId="0" xfId="0" applyFont="1" applyFill="1" applyAlignment="1">
      <alignment horizontal="left"/>
    </xf>
    <xf numFmtId="0" fontId="4" fillId="24" borderId="23" xfId="0" applyFont="1" applyFill="1" applyBorder="1" applyAlignment="1">
      <alignment horizontal="left"/>
    </xf>
    <xf numFmtId="3" fontId="4" fillId="24" borderId="23" xfId="0" applyNumberFormat="1" applyFont="1" applyFill="1" applyBorder="1" applyAlignment="1">
      <alignment horizontal="left"/>
    </xf>
    <xf numFmtId="0" fontId="44" fillId="0" borderId="23" xfId="0" applyFont="1" applyBorder="1"/>
    <xf numFmtId="0" fontId="44" fillId="0" borderId="23" xfId="0" applyFont="1" applyBorder="1" applyAlignment="1">
      <alignment horizontal="left"/>
    </xf>
    <xf numFmtId="0" fontId="40" fillId="24" borderId="23" xfId="0" applyFont="1" applyFill="1" applyBorder="1" applyAlignment="1">
      <alignment horizontal="left"/>
    </xf>
    <xf numFmtId="0" fontId="40" fillId="24" borderId="23" xfId="0" applyFont="1" applyFill="1" applyBorder="1" applyAlignment="1">
      <alignment horizontal="left" vertical="top" wrapText="1"/>
    </xf>
    <xf numFmtId="0" fontId="45" fillId="24" borderId="23" xfId="93" applyFont="1" applyFill="1" applyBorder="1" applyAlignment="1">
      <alignment horizontal="left"/>
    </xf>
    <xf numFmtId="3" fontId="40" fillId="24" borderId="23" xfId="0" applyNumberFormat="1" applyFont="1" applyFill="1" applyBorder="1" applyAlignment="1">
      <alignment horizontal="left"/>
    </xf>
    <xf numFmtId="0" fontId="40" fillId="21" borderId="0" xfId="0" applyFont="1" applyFill="1" applyAlignment="1">
      <alignment horizontal="left"/>
    </xf>
    <xf numFmtId="1" fontId="4" fillId="21" borderId="23" xfId="0" applyNumberFormat="1" applyFont="1" applyFill="1" applyBorder="1" applyAlignment="1">
      <alignment horizontal="left"/>
    </xf>
    <xf numFmtId="0" fontId="29" fillId="23" borderId="18" xfId="85" applyFont="1" applyFill="1" applyBorder="1" applyAlignment="1">
      <alignment horizontal="center" vertical="center"/>
    </xf>
    <xf numFmtId="0" fontId="29" fillId="23" borderId="15" xfId="0" applyFont="1" applyFill="1" applyBorder="1" applyAlignment="1">
      <alignment horizontal="center" vertical="center"/>
    </xf>
    <xf numFmtId="0" fontId="29" fillId="23" borderId="25" xfId="0" applyFont="1" applyFill="1" applyBorder="1" applyAlignment="1">
      <alignment horizontal="center" vertical="center"/>
    </xf>
    <xf numFmtId="0" fontId="29" fillId="23" borderId="29" xfId="85" applyFont="1" applyFill="1" applyBorder="1" applyAlignment="1">
      <alignment horizontal="center" vertical="center" wrapText="1"/>
    </xf>
    <xf numFmtId="0" fontId="29" fillId="23" borderId="30" xfId="0" applyFont="1" applyFill="1" applyBorder="1" applyAlignment="1">
      <alignment horizontal="center" vertical="center" wrapText="1"/>
    </xf>
    <xf numFmtId="0" fontId="29" fillId="23" borderId="31" xfId="0" applyFont="1" applyFill="1" applyBorder="1" applyAlignment="1">
      <alignment horizontal="center" vertical="center" wrapText="1"/>
    </xf>
    <xf numFmtId="0" fontId="29" fillId="23" borderId="16" xfId="85" applyFont="1" applyFill="1" applyBorder="1" applyAlignment="1">
      <alignment horizontal="center" vertical="center"/>
    </xf>
    <xf numFmtId="0" fontId="29" fillId="23" borderId="13" xfId="0" applyFont="1" applyFill="1" applyBorder="1" applyAlignment="1">
      <alignment horizontal="center" vertical="center"/>
    </xf>
    <xf numFmtId="0" fontId="29" fillId="23" borderId="19" xfId="0" applyFont="1" applyFill="1" applyBorder="1" applyAlignment="1">
      <alignment horizontal="center" vertical="center"/>
    </xf>
    <xf numFmtId="0" fontId="29" fillId="23" borderId="17" xfId="85" applyFont="1" applyFill="1" applyBorder="1" applyAlignment="1">
      <alignment horizontal="center" vertical="center" wrapText="1"/>
    </xf>
    <xf numFmtId="0" fontId="29" fillId="23" borderId="14" xfId="0" applyFont="1" applyFill="1" applyBorder="1" applyAlignment="1">
      <alignment horizontal="center" vertical="center" wrapText="1"/>
    </xf>
    <xf numFmtId="0" fontId="29" fillId="23" borderId="24" xfId="0" applyFont="1" applyFill="1" applyBorder="1" applyAlignment="1">
      <alignment horizontal="center" vertical="center" wrapText="1"/>
    </xf>
    <xf numFmtId="0" fontId="4" fillId="21" borderId="0" xfId="0" applyFont="1" applyFill="1" applyAlignment="1">
      <alignment horizontal="center" vertical="center" wrapText="1"/>
    </xf>
    <xf numFmtId="0" fontId="0" fillId="0" borderId="0" xfId="0" applyAlignment="1">
      <alignment horizontal="center" vertical="center"/>
    </xf>
    <xf numFmtId="0" fontId="4" fillId="21" borderId="0" xfId="0" applyFont="1" applyFill="1" applyAlignment="1">
      <alignment horizontal="left" vertical="top" wrapText="1"/>
    </xf>
    <xf numFmtId="0" fontId="0" fillId="0" borderId="0" xfId="0" applyAlignment="1">
      <alignment horizontal="left" vertical="top"/>
    </xf>
    <xf numFmtId="169" fontId="0" fillId="21" borderId="23" xfId="93" applyNumberFormat="1" applyFont="1" applyFill="1" applyBorder="1" applyAlignment="1">
      <alignment horizontal="left" vertical="center"/>
    </xf>
  </cellXfs>
  <cellStyles count="94">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1 - 20%" xfId="21" xr:uid="{00000000-0005-0000-0000-000013000000}"/>
    <cellStyle name="Accent1 - 40%" xfId="22" xr:uid="{00000000-0005-0000-0000-000014000000}"/>
    <cellStyle name="Accent1 - 60%" xfId="23" xr:uid="{00000000-0005-0000-0000-000015000000}"/>
    <cellStyle name="Accent2" xfId="24" builtinId="33" customBuiltin="1"/>
    <cellStyle name="Accent2 - 20%" xfId="25" xr:uid="{00000000-0005-0000-0000-000017000000}"/>
    <cellStyle name="Accent2 - 40%" xfId="26" xr:uid="{00000000-0005-0000-0000-000018000000}"/>
    <cellStyle name="Accent2 - 60%" xfId="27" xr:uid="{00000000-0005-0000-0000-000019000000}"/>
    <cellStyle name="Accent3" xfId="28" builtinId="37" customBuiltin="1"/>
    <cellStyle name="Accent3 - 20%" xfId="29" xr:uid="{00000000-0005-0000-0000-00001B000000}"/>
    <cellStyle name="Accent3 - 40%" xfId="30" xr:uid="{00000000-0005-0000-0000-00001C000000}"/>
    <cellStyle name="Accent3 - 60%" xfId="31" xr:uid="{00000000-0005-0000-0000-00001D000000}"/>
    <cellStyle name="Accent4" xfId="32" builtinId="41" customBuiltin="1"/>
    <cellStyle name="Accent4 - 20%" xfId="33" xr:uid="{00000000-0005-0000-0000-00001F000000}"/>
    <cellStyle name="Accent4 - 40%" xfId="34" xr:uid="{00000000-0005-0000-0000-000020000000}"/>
    <cellStyle name="Accent4 - 60%" xfId="35" xr:uid="{00000000-0005-0000-0000-000021000000}"/>
    <cellStyle name="Accent5" xfId="36" builtinId="45" customBuiltin="1"/>
    <cellStyle name="Accent5 - 20%" xfId="37" xr:uid="{00000000-0005-0000-0000-000023000000}"/>
    <cellStyle name="Accent5 - 40%" xfId="38" xr:uid="{00000000-0005-0000-0000-000024000000}"/>
    <cellStyle name="Accent5 - 60%" xfId="39" xr:uid="{00000000-0005-0000-0000-000025000000}"/>
    <cellStyle name="Accent6" xfId="40" builtinId="49" customBuiltin="1"/>
    <cellStyle name="Accent6 - 20%" xfId="41" xr:uid="{00000000-0005-0000-0000-000027000000}"/>
    <cellStyle name="Accent6 - 40%" xfId="42" xr:uid="{00000000-0005-0000-0000-000028000000}"/>
    <cellStyle name="Accent6 - 60%" xfId="43" xr:uid="{00000000-0005-0000-0000-000029000000}"/>
    <cellStyle name="Bad" xfId="44" builtinId="27" customBuiltin="1"/>
    <cellStyle name="Calculation" xfId="45" builtinId="22" customBuiltin="1"/>
    <cellStyle name="Check Cell" xfId="46" builtinId="23" customBuiltin="1"/>
    <cellStyle name="Comma 2" xfId="47" xr:uid="{00000000-0005-0000-0000-00002D000000}"/>
    <cellStyle name="Comma 3" xfId="70" xr:uid="{00000000-0005-0000-0000-00002E000000}"/>
    <cellStyle name="Comma 4" xfId="82" xr:uid="{00000000-0005-0000-0000-00002F000000}"/>
    <cellStyle name="Currency 2" xfId="71" xr:uid="{00000000-0005-0000-0000-000030000000}"/>
    <cellStyle name="Emphasis 1" xfId="48" xr:uid="{00000000-0005-0000-0000-000031000000}"/>
    <cellStyle name="Emphasis 2" xfId="49" xr:uid="{00000000-0005-0000-0000-000032000000}"/>
    <cellStyle name="Emphasis 3" xfId="50" xr:uid="{00000000-0005-0000-0000-000033000000}"/>
    <cellStyle name="Explanatory Text" xfId="51" builtinId="53" customBuiltin="1"/>
    <cellStyle name="Followed Hyperlink" xfId="91" builtinId="9" hidden="1"/>
    <cellStyle name="Followed Hyperlink" xfId="92" builtinId="9" hidden="1"/>
    <cellStyle name="Good" xfId="52" builtinId="26" customBuiltin="1"/>
    <cellStyle name="Heading 1" xfId="53" builtinId="16" customBuiltin="1"/>
    <cellStyle name="Heading 2" xfId="54" builtinId="17" customBuiltin="1"/>
    <cellStyle name="Heading 3" xfId="55" builtinId="18" customBuiltin="1"/>
    <cellStyle name="Heading 4" xfId="56" builtinId="19" customBuiltin="1"/>
    <cellStyle name="Hyperlink" xfId="93" builtinId="8"/>
    <cellStyle name="Hyperlink 2" xfId="83" xr:uid="{00000000-0005-0000-0000-00003D000000}"/>
    <cellStyle name="Hyperlink 3" xfId="89" xr:uid="{00000000-0005-0000-0000-00003E000000}"/>
    <cellStyle name="Input" xfId="57" builtinId="20" customBuiltin="1"/>
    <cellStyle name="Linked Cell" xfId="58" builtinId="24" customBuiltin="1"/>
    <cellStyle name="Neutral" xfId="59" builtinId="28" customBuiltin="1"/>
    <cellStyle name="Normaallaad 2" xfId="72" xr:uid="{00000000-0005-0000-0000-000042000000}"/>
    <cellStyle name="Normal" xfId="0" builtinId="0"/>
    <cellStyle name="Normal 2" xfId="69" xr:uid="{00000000-0005-0000-0000-000044000000}"/>
    <cellStyle name="Normal 2 2" xfId="73" xr:uid="{00000000-0005-0000-0000-000045000000}"/>
    <cellStyle name="Normal 3" xfId="74" xr:uid="{00000000-0005-0000-0000-000046000000}"/>
    <cellStyle name="Normal 3 2" xfId="86" xr:uid="{00000000-0005-0000-0000-000047000000}"/>
    <cellStyle name="Normal 3 8" xfId="88" xr:uid="{00000000-0005-0000-0000-000048000000}"/>
    <cellStyle name="Normal 4" xfId="75" xr:uid="{00000000-0005-0000-0000-000049000000}"/>
    <cellStyle name="Normal 5" xfId="76" xr:uid="{00000000-0005-0000-0000-00004A000000}"/>
    <cellStyle name="Normal 6" xfId="77" xr:uid="{00000000-0005-0000-0000-00004B000000}"/>
    <cellStyle name="Normal 7" xfId="80" xr:uid="{00000000-0005-0000-0000-00004C000000}"/>
    <cellStyle name="Normal 8" xfId="84" xr:uid="{00000000-0005-0000-0000-00004D000000}"/>
    <cellStyle name="Normal 9" xfId="90" xr:uid="{00000000-0005-0000-0000-00004E000000}"/>
    <cellStyle name="Normal_Bridgestone_internet_spring 2010_Est" xfId="85" xr:uid="{00000000-0005-0000-0000-00004F000000}"/>
    <cellStyle name="Note" xfId="60" builtinId="10" customBuiltin="1"/>
    <cellStyle name="Output" xfId="61" builtinId="21" customBuiltin="1"/>
    <cellStyle name="Percent 2" xfId="62" xr:uid="{00000000-0005-0000-0000-000052000000}"/>
    <cellStyle name="Percent 3" xfId="78" xr:uid="{00000000-0005-0000-0000-000053000000}"/>
    <cellStyle name="Percent 4" xfId="79" xr:uid="{00000000-0005-0000-0000-000054000000}"/>
    <cellStyle name="Percent 4 2" xfId="87" xr:uid="{00000000-0005-0000-0000-000055000000}"/>
    <cellStyle name="Percent 5" xfId="81" xr:uid="{00000000-0005-0000-0000-000056000000}"/>
    <cellStyle name="Sheet Title" xfId="63" xr:uid="{00000000-0005-0000-0000-000057000000}"/>
    <cellStyle name="Standard_Media Flow Chart Print" xfId="64" xr:uid="{00000000-0005-0000-0000-000058000000}"/>
    <cellStyle name="Style 1" xfId="1" xr:uid="{00000000-0005-0000-0000-000059000000}"/>
    <cellStyle name="Title" xfId="65" builtinId="15" customBuiltin="1"/>
    <cellStyle name="Total" xfId="66" builtinId="25" customBuiltin="1"/>
    <cellStyle name="Warning Text" xfId="67" builtinId="11" customBuiltin="1"/>
    <cellStyle name="Обычный_Pasuti Phrase Exact KW v01" xfId="68" xr:uid="{00000000-0005-0000-0000-00005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1918546</xdr:colOff>
      <xdr:row>3</xdr:row>
      <xdr:rowOff>121920</xdr:rowOff>
    </xdr:to>
    <xdr:pic>
      <xdr:nvPicPr>
        <xdr:cNvPr id="2" name="Picture 6" descr="C:\Magnet Media\mm.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058246" cy="617220"/>
        </a:xfrm>
        <a:prstGeom prst="rect">
          <a:avLst/>
        </a:prstGeom>
        <a:noFill/>
        <a:ln w="9525">
          <a:noFill/>
          <a:miter lim="800000"/>
          <a:headEnd/>
          <a:tailEnd/>
        </a:ln>
      </xdr:spPr>
    </xdr:pic>
    <xdr:clientData/>
  </xdr:twoCellAnchor>
  <xdr:twoCellAnchor editAs="oneCell">
    <xdr:from>
      <xdr:col>6</xdr:col>
      <xdr:colOff>1418166</xdr:colOff>
      <xdr:row>2</xdr:row>
      <xdr:rowOff>42333</xdr:rowOff>
    </xdr:from>
    <xdr:to>
      <xdr:col>8</xdr:col>
      <xdr:colOff>4347633</xdr:colOff>
      <xdr:row>8</xdr:row>
      <xdr:rowOff>143933</xdr:rowOff>
    </xdr:to>
    <xdr:pic>
      <xdr:nvPicPr>
        <xdr:cNvPr id="5" name="Picture 4">
          <a:extLst>
            <a:ext uri="{FF2B5EF4-FFF2-40B4-BE49-F238E27FC236}">
              <a16:creationId xmlns:a16="http://schemas.microsoft.com/office/drawing/2014/main" id="{504475DD-395D-5B46-B21A-8A6DDA502E95}"/>
            </a:ext>
          </a:extLst>
        </xdr:cNvPr>
        <xdr:cNvPicPr>
          <a:picLocks noChangeAspect="1"/>
        </xdr:cNvPicPr>
      </xdr:nvPicPr>
      <xdr:blipFill>
        <a:blip xmlns:r="http://schemas.openxmlformats.org/officeDocument/2006/relationships" r:embed="rId2"/>
        <a:stretch>
          <a:fillRect/>
        </a:stretch>
      </xdr:blipFill>
      <xdr:spPr>
        <a:xfrm>
          <a:off x="11387666" y="381000"/>
          <a:ext cx="6083300" cy="1371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urilaanvee/OneDrive/MLG%20Consult/Arved/2016/tll001ns001/Jcdecaux/Raamatupidamine/Weekly%20report%20arhiiv/Weekly%20report%202008/WS%203%202008%20CMA%20restm%20EE%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rilaanvee/OneDrive/MLG%20Consult/Arved/2016/U:/Documents%20and%20Settings/Jolanta/Desktop/Triumph%20Pan-Baltic%2002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urilaanvee/OneDrive/MLG%20Consult/Arved/2016/SERVER/unicom/WINDOWS/TEMP/UniCalc%202002%20Pan-Balt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urilaanvee/OneDrive/MLG%20Consult/Arved/2016/SERVER/unicom/HP/My%20Documents/Pakkumised/UNICOM%20PAKKUM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uri/AppData/Local/Microsoft/Windows/Temporary%20Internet%20Files/Content.IE5/OTXDCPWP/DTL%20Consumer%20Products%20Eesti_Eriplaneering_Magnetmeedia_lorenz_6s_wk38-41_2013_08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amp;CL Ma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ount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ounts"/>
      <sheetName val="LT"/>
      <sheetName val="LV"/>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aandmed"/>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megameediagrupp.ee/digiekraanid/siseekraanid/kvartal/siseekraanid/" TargetMode="External"/><Relationship Id="rId18" Type="http://schemas.openxmlformats.org/officeDocument/2006/relationships/hyperlink" Target="https://www.megameediagrupp.ee/digiekraanid/siseekraanid/pirita-keskus/siseekraanid/" TargetMode="External"/><Relationship Id="rId26" Type="http://schemas.openxmlformats.org/officeDocument/2006/relationships/hyperlink" Target="https://www.megameediagrupp.ee/digiekraanid/siseekraanid/foorum-keskus/siseekraanid/" TargetMode="External"/><Relationship Id="rId39" Type="http://schemas.openxmlformats.org/officeDocument/2006/relationships/hyperlink" Target="https://digiposter.ee/viru-parkla-ekraanid/" TargetMode="External"/><Relationship Id="rId21" Type="http://schemas.openxmlformats.org/officeDocument/2006/relationships/hyperlink" Target="https://www.megameediagrupp.ee/digiekraanid/siseekraanid/smuuli-xx-maxima/siseekraanid/" TargetMode="External"/><Relationship Id="rId34" Type="http://schemas.openxmlformats.org/officeDocument/2006/relationships/hyperlink" Target="https://digiposter.ee/selver/" TargetMode="External"/><Relationship Id="rId42" Type="http://schemas.openxmlformats.org/officeDocument/2006/relationships/hyperlink" Target="https://digiposter.ee/coop/" TargetMode="External"/><Relationship Id="rId47" Type="http://schemas.openxmlformats.org/officeDocument/2006/relationships/hyperlink" Target="https://digiposter.ee/ekraanid/mustakivi-keskus/" TargetMode="External"/><Relationship Id="rId50" Type="http://schemas.openxmlformats.org/officeDocument/2006/relationships/hyperlink" Target="https://digiposter.ee/ekraanid/veeriku-tartu/" TargetMode="External"/><Relationship Id="rId7" Type="http://schemas.openxmlformats.org/officeDocument/2006/relationships/hyperlink" Target="https://www.megameediagrupp.ee/digiekraanid/valiekraanid?mapid=643e4e7538a9a&amp;side=1" TargetMode="External"/><Relationship Id="rId2" Type="http://schemas.openxmlformats.org/officeDocument/2006/relationships/hyperlink" Target="https://www.megameediagrupp.ee/digiekraanid/valiekraanid?mapid=6305f971aed22&amp;side=1" TargetMode="External"/><Relationship Id="rId16" Type="http://schemas.openxmlformats.org/officeDocument/2006/relationships/hyperlink" Target="https://www.megameediagrupp.ee/digiekraanid/siseekraanid/rocca-al-mare-kaubanduskeskus/siseled/?scroll=1" TargetMode="External"/><Relationship Id="rId29" Type="http://schemas.openxmlformats.org/officeDocument/2006/relationships/hyperlink" Target="https://www.megameediagrupp.ee/digiekraanid/siseekraanid/kristiine-keskus/siseekraanid/" TargetMode="External"/><Relationship Id="rId11" Type="http://schemas.openxmlformats.org/officeDocument/2006/relationships/hyperlink" Target="https://www.megameediagrupp.ee/digiekraanid/siseekraanid/viimsi-keskus/siseekraanid/" TargetMode="External"/><Relationship Id="rId24" Type="http://schemas.openxmlformats.org/officeDocument/2006/relationships/hyperlink" Target="https://www.megameediagrupp.ee/digiekraanid/siseekraanid/ulemiste-keskus/siseekraanid-2/" TargetMode="External"/><Relationship Id="rId32" Type="http://schemas.openxmlformats.org/officeDocument/2006/relationships/hyperlink" Target="https://www.megameediagrupp.ee/digiekraanid/siseekraanid/tallinna-lennujaam/siseekraanid-2/" TargetMode="External"/><Relationship Id="rId37" Type="http://schemas.openxmlformats.org/officeDocument/2006/relationships/hyperlink" Target="https://digiposter.ee/ekraanid/solaris-keskuse-siseekraanid/" TargetMode="External"/><Relationship Id="rId40" Type="http://schemas.openxmlformats.org/officeDocument/2006/relationships/hyperlink" Target="https://digiposter.ee/ekraanid/bauhof/" TargetMode="External"/><Relationship Id="rId45" Type="http://schemas.openxmlformats.org/officeDocument/2006/relationships/hyperlink" Target="https://digiposter.ee/ekraanid/postimaja-keskus-siseekraanid/" TargetMode="External"/><Relationship Id="rId5" Type="http://schemas.openxmlformats.org/officeDocument/2006/relationships/hyperlink" Target="https://www.megameediagrupp.ee/digiekraanid/siseekraanid/mustika-keskus/siseekraanid/" TargetMode="External"/><Relationship Id="rId15" Type="http://schemas.openxmlformats.org/officeDocument/2006/relationships/hyperlink" Target="https://www.megameediagrupp.ee/digiekraanid/siseekraanid/tallinna-lennujaam/siseekraanid-2/" TargetMode="External"/><Relationship Id="rId23" Type="http://schemas.openxmlformats.org/officeDocument/2006/relationships/hyperlink" Target="https://www.megameediagrupp.ee/digiekraanid/siseekraanid/ulemiste-keskus/siseled/?serial=Infoleti%20LED&amp;floor=2&amp;scrlmap=1" TargetMode="External"/><Relationship Id="rId28" Type="http://schemas.openxmlformats.org/officeDocument/2006/relationships/hyperlink" Target="https://www.megameediagrupp.ee/digiekraanid/siseekraanid/kristiine-keskus/siseled/?scroll=1" TargetMode="External"/><Relationship Id="rId36" Type="http://schemas.openxmlformats.org/officeDocument/2006/relationships/hyperlink" Target="https://digiposter.ee/ekraanid/solaris-keskuse-disainitanava-lifti-led-ekraan/" TargetMode="External"/><Relationship Id="rId49" Type="http://schemas.openxmlformats.org/officeDocument/2006/relationships/hyperlink" Target="https://digiposter.ee/ekraanid/kvartal-tartu/" TargetMode="External"/><Relationship Id="rId10" Type="http://schemas.openxmlformats.org/officeDocument/2006/relationships/hyperlink" Target="https://tehnika.digiekraanid.ee/rents/t1-mall-of-tallinn-siseekraanid/" TargetMode="External"/><Relationship Id="rId19" Type="http://schemas.openxmlformats.org/officeDocument/2006/relationships/hyperlink" Target="https://www.megameediagrupp.ee/digiekraanid/siseekraanid/stroomi-keskus/siseekraanid/" TargetMode="External"/><Relationship Id="rId31" Type="http://schemas.openxmlformats.org/officeDocument/2006/relationships/hyperlink" Target="https://www.megameediagrupp.ee/digiekraanid/siseekraanid/tallinna-lennujaam/siseekraanid-2/" TargetMode="External"/><Relationship Id="rId44" Type="http://schemas.openxmlformats.org/officeDocument/2006/relationships/hyperlink" Target="https://digiposter.ee/viru-sise-led/" TargetMode="External"/><Relationship Id="rId4" Type="http://schemas.openxmlformats.org/officeDocument/2006/relationships/hyperlink" Target="https://www.megameediagrupp.ee/digiekraanid/siseekraanid/mustamae-keskus/siseekraanid/" TargetMode="External"/><Relationship Id="rId9" Type="http://schemas.openxmlformats.org/officeDocument/2006/relationships/hyperlink" Target="https://www.megameediagrupp.ee/digiekraanid/siseekraanid/rocca-al-mare-kaubanduskeskus/siseled/?serial=Sise%20LED%20(travellaator)&amp;floor=2&amp;scrlmap=1" TargetMode="External"/><Relationship Id="rId14" Type="http://schemas.openxmlformats.org/officeDocument/2006/relationships/hyperlink" Target="https://www.megameediagrupp.ee/digiekraanid/siseekraanid/tasku-keskus/siseekraanid/" TargetMode="External"/><Relationship Id="rId22" Type="http://schemas.openxmlformats.org/officeDocument/2006/relationships/hyperlink" Target="https://www.megameediagrupp.ee/digiekraanid/siseekraanid/ulemiste-keskus/siseled/?serial=Aatriumi%20LED&amp;floor=1&amp;scrlmap=1" TargetMode="External"/><Relationship Id="rId27" Type="http://schemas.openxmlformats.org/officeDocument/2006/relationships/hyperlink" Target="https://www.megameediagrupp.ee/digiekraanid/siseekraanid/jarve-keskus/siseekraanid/" TargetMode="External"/><Relationship Id="rId30" Type="http://schemas.openxmlformats.org/officeDocument/2006/relationships/hyperlink" Target="https://www.megameediagrupp.ee/digiekraanid/valiekraanid?mapid=652d146d05b81&amp;side=1" TargetMode="External"/><Relationship Id="rId35" Type="http://schemas.openxmlformats.org/officeDocument/2006/relationships/hyperlink" Target="https://digiposter.ee/ekraanid/solaris-keskuse-aatriumi-lifti-led-ekraan/" TargetMode="External"/><Relationship Id="rId43" Type="http://schemas.openxmlformats.org/officeDocument/2006/relationships/hyperlink" Target="https://digiposter.ee/viru-aatriumi-led/" TargetMode="External"/><Relationship Id="rId48" Type="http://schemas.openxmlformats.org/officeDocument/2006/relationships/hyperlink" Target="https://digiposter.ee/ekraanid/jewe-keskus-johvi/" TargetMode="External"/><Relationship Id="rId8" Type="http://schemas.openxmlformats.org/officeDocument/2006/relationships/hyperlink" Target="https://www.megameediagrupp.ee/digiekraanid/siseekraanid/postimaja/siseekraanid/" TargetMode="External"/><Relationship Id="rId51" Type="http://schemas.openxmlformats.org/officeDocument/2006/relationships/hyperlink" Target="https://digiposter.ee/ekraanid/eeden-tartu/" TargetMode="External"/><Relationship Id="rId3" Type="http://schemas.openxmlformats.org/officeDocument/2006/relationships/hyperlink" Target="https://www.megameediagrupp.ee/digiekraanid/siseekraanid/mustakivi-keskus/siseekraanid/" TargetMode="External"/><Relationship Id="rId12" Type="http://schemas.openxmlformats.org/officeDocument/2006/relationships/hyperlink" Target="https://www.megameediagrupp.ee/digiekraanid/valiekraanid?mapid=60b8bf2098a2d&amp;side=1" TargetMode="External"/><Relationship Id="rId17" Type="http://schemas.openxmlformats.org/officeDocument/2006/relationships/hyperlink" Target="https://www.megameediagrupp.ee/digiekraanid/siseekraanid/rocca-al-mare-kaubanduskeskus/siseekraanid/" TargetMode="External"/><Relationship Id="rId25" Type="http://schemas.openxmlformats.org/officeDocument/2006/relationships/hyperlink" Target="https://www.megameediagrupp.ee/digiekraanid/siseekraanid/viimsi-market/siseekraanid/" TargetMode="External"/><Relationship Id="rId33" Type="http://schemas.openxmlformats.org/officeDocument/2006/relationships/hyperlink" Target="https://www.megameediagrupp.ee/digiekraanid/siseekraanid/magistrali-keskus/siseekraanid/" TargetMode="External"/><Relationship Id="rId38" Type="http://schemas.openxmlformats.org/officeDocument/2006/relationships/hyperlink" Target="https://digiposter.ee/viru-siseekraanid/" TargetMode="External"/><Relationship Id="rId46" Type="http://schemas.openxmlformats.org/officeDocument/2006/relationships/hyperlink" Target="https://digiposter.ee/ekraanid/pirita-keskus-siseekraanid/" TargetMode="External"/><Relationship Id="rId20" Type="http://schemas.openxmlformats.org/officeDocument/2006/relationships/hyperlink" Target="https://www.megameediagrupp.ee/digiekraanid/siseekraanid/stockmann-kaubamaja/siseekraanid/" TargetMode="External"/><Relationship Id="rId41" Type="http://schemas.openxmlformats.org/officeDocument/2006/relationships/hyperlink" Target="https://digiposter.ee/maxima-kauplused/" TargetMode="External"/><Relationship Id="rId1" Type="http://schemas.openxmlformats.org/officeDocument/2006/relationships/hyperlink" Target="https://www.megameediagrupp.ee/digiekraanid/siseekraanid/lasnamae-tervisemaja/siseekraanid/" TargetMode="External"/><Relationship Id="rId6" Type="http://schemas.openxmlformats.org/officeDocument/2006/relationships/hyperlink" Target="https://www.megameediagrupp.ee/digiekraanid/valiekraanid?mapid=6449273cd3ee2&amp;sid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L24"/>
  <sheetViews>
    <sheetView showGridLines="0" tabSelected="1" zoomScale="60" zoomScaleNormal="60" zoomScalePageLayoutView="60" workbookViewId="0">
      <selection activeCell="H37" sqref="H37"/>
    </sheetView>
  </sheetViews>
  <sheetFormatPr baseColWidth="10" defaultColWidth="9.1640625" defaultRowHeight="13"/>
  <cols>
    <col min="1" max="1" width="1.83203125" style="1" customWidth="1"/>
    <col min="2" max="2" width="32.83203125" style="1" customWidth="1"/>
    <col min="3" max="3" width="27" style="1" customWidth="1"/>
    <col min="4" max="4" width="31" style="1" customWidth="1"/>
    <col min="5" max="6" width="22" style="1" customWidth="1"/>
    <col min="7" max="7" width="28.1640625" style="1" customWidth="1"/>
    <col min="8" max="8" width="13.33203125" style="1" customWidth="1"/>
    <col min="9" max="9" width="76.5" style="18" customWidth="1"/>
    <col min="10" max="11" width="9.1640625" style="1"/>
    <col min="12" max="12" width="13" style="1" customWidth="1"/>
    <col min="13" max="201" width="9.1640625" style="1"/>
    <col min="202" max="202" width="1.83203125" style="1" customWidth="1"/>
    <col min="203" max="203" width="15.5" style="1" customWidth="1"/>
    <col min="204" max="207" width="15.6640625" style="1" customWidth="1"/>
    <col min="208" max="208" width="20.33203125" style="1" customWidth="1"/>
    <col min="209" max="209" width="33.5" style="1" customWidth="1"/>
    <col min="210" max="210" width="26.6640625" style="1" customWidth="1"/>
    <col min="211" max="211" width="25" style="1" customWidth="1"/>
    <col min="212" max="212" width="16" style="1" customWidth="1"/>
    <col min="213" max="213" width="13.5" style="1" customWidth="1"/>
    <col min="214" max="214" width="13.33203125" style="1" customWidth="1"/>
    <col min="215" max="457" width="9.1640625" style="1"/>
    <col min="458" max="458" width="1.83203125" style="1" customWidth="1"/>
    <col min="459" max="459" width="15.5" style="1" customWidth="1"/>
    <col min="460" max="463" width="15.6640625" style="1" customWidth="1"/>
    <col min="464" max="464" width="20.33203125" style="1" customWidth="1"/>
    <col min="465" max="465" width="33.5" style="1" customWidth="1"/>
    <col min="466" max="466" width="26.6640625" style="1" customWidth="1"/>
    <col min="467" max="467" width="25" style="1" customWidth="1"/>
    <col min="468" max="468" width="16" style="1" customWidth="1"/>
    <col min="469" max="469" width="13.5" style="1" customWidth="1"/>
    <col min="470" max="470" width="13.33203125" style="1" customWidth="1"/>
    <col min="471" max="713" width="9.1640625" style="1"/>
    <col min="714" max="714" width="1.83203125" style="1" customWidth="1"/>
    <col min="715" max="715" width="15.5" style="1" customWidth="1"/>
    <col min="716" max="719" width="15.6640625" style="1" customWidth="1"/>
    <col min="720" max="720" width="20.33203125" style="1" customWidth="1"/>
    <col min="721" max="721" width="33.5" style="1" customWidth="1"/>
    <col min="722" max="722" width="26.6640625" style="1" customWidth="1"/>
    <col min="723" max="723" width="25" style="1" customWidth="1"/>
    <col min="724" max="724" width="16" style="1" customWidth="1"/>
    <col min="725" max="725" width="13.5" style="1" customWidth="1"/>
    <col min="726" max="726" width="13.33203125" style="1" customWidth="1"/>
    <col min="727" max="969" width="9.1640625" style="1"/>
    <col min="970" max="970" width="1.83203125" style="1" customWidth="1"/>
    <col min="971" max="971" width="15.5" style="1" customWidth="1"/>
    <col min="972" max="975" width="15.6640625" style="1" customWidth="1"/>
    <col min="976" max="976" width="20.33203125" style="1" customWidth="1"/>
    <col min="977" max="977" width="33.5" style="1" customWidth="1"/>
    <col min="978" max="978" width="26.6640625" style="1" customWidth="1"/>
    <col min="979" max="979" width="25" style="1" customWidth="1"/>
    <col min="980" max="980" width="16" style="1" customWidth="1"/>
    <col min="981" max="981" width="13.5" style="1" customWidth="1"/>
    <col min="982" max="982" width="13.33203125" style="1" customWidth="1"/>
    <col min="983" max="1225" width="9.1640625" style="1"/>
    <col min="1226" max="1226" width="1.83203125" style="1" customWidth="1"/>
    <col min="1227" max="1227" width="15.5" style="1" customWidth="1"/>
    <col min="1228" max="1231" width="15.6640625" style="1" customWidth="1"/>
    <col min="1232" max="1232" width="20.33203125" style="1" customWidth="1"/>
    <col min="1233" max="1233" width="33.5" style="1" customWidth="1"/>
    <col min="1234" max="1234" width="26.6640625" style="1" customWidth="1"/>
    <col min="1235" max="1235" width="25" style="1" customWidth="1"/>
    <col min="1236" max="1236" width="16" style="1" customWidth="1"/>
    <col min="1237" max="1237" width="13.5" style="1" customWidth="1"/>
    <col min="1238" max="1238" width="13.33203125" style="1" customWidth="1"/>
    <col min="1239" max="1481" width="9.1640625" style="1"/>
    <col min="1482" max="1482" width="1.83203125" style="1" customWidth="1"/>
    <col min="1483" max="1483" width="15.5" style="1" customWidth="1"/>
    <col min="1484" max="1487" width="15.6640625" style="1" customWidth="1"/>
    <col min="1488" max="1488" width="20.33203125" style="1" customWidth="1"/>
    <col min="1489" max="1489" width="33.5" style="1" customWidth="1"/>
    <col min="1490" max="1490" width="26.6640625" style="1" customWidth="1"/>
    <col min="1491" max="1491" width="25" style="1" customWidth="1"/>
    <col min="1492" max="1492" width="16" style="1" customWidth="1"/>
    <col min="1493" max="1493" width="13.5" style="1" customWidth="1"/>
    <col min="1494" max="1494" width="13.33203125" style="1" customWidth="1"/>
    <col min="1495" max="1737" width="9.1640625" style="1"/>
    <col min="1738" max="1738" width="1.83203125" style="1" customWidth="1"/>
    <col min="1739" max="1739" width="15.5" style="1" customWidth="1"/>
    <col min="1740" max="1743" width="15.6640625" style="1" customWidth="1"/>
    <col min="1744" max="1744" width="20.33203125" style="1" customWidth="1"/>
    <col min="1745" max="1745" width="33.5" style="1" customWidth="1"/>
    <col min="1746" max="1746" width="26.6640625" style="1" customWidth="1"/>
    <col min="1747" max="1747" width="25" style="1" customWidth="1"/>
    <col min="1748" max="1748" width="16" style="1" customWidth="1"/>
    <col min="1749" max="1749" width="13.5" style="1" customWidth="1"/>
    <col min="1750" max="1750" width="13.33203125" style="1" customWidth="1"/>
    <col min="1751" max="1993" width="9.1640625" style="1"/>
    <col min="1994" max="1994" width="1.83203125" style="1" customWidth="1"/>
    <col min="1995" max="1995" width="15.5" style="1" customWidth="1"/>
    <col min="1996" max="1999" width="15.6640625" style="1" customWidth="1"/>
    <col min="2000" max="2000" width="20.33203125" style="1" customWidth="1"/>
    <col min="2001" max="2001" width="33.5" style="1" customWidth="1"/>
    <col min="2002" max="2002" width="26.6640625" style="1" customWidth="1"/>
    <col min="2003" max="2003" width="25" style="1" customWidth="1"/>
    <col min="2004" max="2004" width="16" style="1" customWidth="1"/>
    <col min="2005" max="2005" width="13.5" style="1" customWidth="1"/>
    <col min="2006" max="2006" width="13.33203125" style="1" customWidth="1"/>
    <col min="2007" max="2249" width="9.1640625" style="1"/>
    <col min="2250" max="2250" width="1.83203125" style="1" customWidth="1"/>
    <col min="2251" max="2251" width="15.5" style="1" customWidth="1"/>
    <col min="2252" max="2255" width="15.6640625" style="1" customWidth="1"/>
    <col min="2256" max="2256" width="20.33203125" style="1" customWidth="1"/>
    <col min="2257" max="2257" width="33.5" style="1" customWidth="1"/>
    <col min="2258" max="2258" width="26.6640625" style="1" customWidth="1"/>
    <col min="2259" max="2259" width="25" style="1" customWidth="1"/>
    <col min="2260" max="2260" width="16" style="1" customWidth="1"/>
    <col min="2261" max="2261" width="13.5" style="1" customWidth="1"/>
    <col min="2262" max="2262" width="13.33203125" style="1" customWidth="1"/>
    <col min="2263" max="2505" width="9.1640625" style="1"/>
    <col min="2506" max="2506" width="1.83203125" style="1" customWidth="1"/>
    <col min="2507" max="2507" width="15.5" style="1" customWidth="1"/>
    <col min="2508" max="2511" width="15.6640625" style="1" customWidth="1"/>
    <col min="2512" max="2512" width="20.33203125" style="1" customWidth="1"/>
    <col min="2513" max="2513" width="33.5" style="1" customWidth="1"/>
    <col min="2514" max="2514" width="26.6640625" style="1" customWidth="1"/>
    <col min="2515" max="2515" width="25" style="1" customWidth="1"/>
    <col min="2516" max="2516" width="16" style="1" customWidth="1"/>
    <col min="2517" max="2517" width="13.5" style="1" customWidth="1"/>
    <col min="2518" max="2518" width="13.33203125" style="1" customWidth="1"/>
    <col min="2519" max="2761" width="9.1640625" style="1"/>
    <col min="2762" max="2762" width="1.83203125" style="1" customWidth="1"/>
    <col min="2763" max="2763" width="15.5" style="1" customWidth="1"/>
    <col min="2764" max="2767" width="15.6640625" style="1" customWidth="1"/>
    <col min="2768" max="2768" width="20.33203125" style="1" customWidth="1"/>
    <col min="2769" max="2769" width="33.5" style="1" customWidth="1"/>
    <col min="2770" max="2770" width="26.6640625" style="1" customWidth="1"/>
    <col min="2771" max="2771" width="25" style="1" customWidth="1"/>
    <col min="2772" max="2772" width="16" style="1" customWidth="1"/>
    <col min="2773" max="2773" width="13.5" style="1" customWidth="1"/>
    <col min="2774" max="2774" width="13.33203125" style="1" customWidth="1"/>
    <col min="2775" max="3017" width="9.1640625" style="1"/>
    <col min="3018" max="3018" width="1.83203125" style="1" customWidth="1"/>
    <col min="3019" max="3019" width="15.5" style="1" customWidth="1"/>
    <col min="3020" max="3023" width="15.6640625" style="1" customWidth="1"/>
    <col min="3024" max="3024" width="20.33203125" style="1" customWidth="1"/>
    <col min="3025" max="3025" width="33.5" style="1" customWidth="1"/>
    <col min="3026" max="3026" width="26.6640625" style="1" customWidth="1"/>
    <col min="3027" max="3027" width="25" style="1" customWidth="1"/>
    <col min="3028" max="3028" width="16" style="1" customWidth="1"/>
    <col min="3029" max="3029" width="13.5" style="1" customWidth="1"/>
    <col min="3030" max="3030" width="13.33203125" style="1" customWidth="1"/>
    <col min="3031" max="3273" width="9.1640625" style="1"/>
    <col min="3274" max="3274" width="1.83203125" style="1" customWidth="1"/>
    <col min="3275" max="3275" width="15.5" style="1" customWidth="1"/>
    <col min="3276" max="3279" width="15.6640625" style="1" customWidth="1"/>
    <col min="3280" max="3280" width="20.33203125" style="1" customWidth="1"/>
    <col min="3281" max="3281" width="33.5" style="1" customWidth="1"/>
    <col min="3282" max="3282" width="26.6640625" style="1" customWidth="1"/>
    <col min="3283" max="3283" width="25" style="1" customWidth="1"/>
    <col min="3284" max="3284" width="16" style="1" customWidth="1"/>
    <col min="3285" max="3285" width="13.5" style="1" customWidth="1"/>
    <col min="3286" max="3286" width="13.33203125" style="1" customWidth="1"/>
    <col min="3287" max="3529" width="9.1640625" style="1"/>
    <col min="3530" max="3530" width="1.83203125" style="1" customWidth="1"/>
    <col min="3531" max="3531" width="15.5" style="1" customWidth="1"/>
    <col min="3532" max="3535" width="15.6640625" style="1" customWidth="1"/>
    <col min="3536" max="3536" width="20.33203125" style="1" customWidth="1"/>
    <col min="3537" max="3537" width="33.5" style="1" customWidth="1"/>
    <col min="3538" max="3538" width="26.6640625" style="1" customWidth="1"/>
    <col min="3539" max="3539" width="25" style="1" customWidth="1"/>
    <col min="3540" max="3540" width="16" style="1" customWidth="1"/>
    <col min="3541" max="3541" width="13.5" style="1" customWidth="1"/>
    <col min="3542" max="3542" width="13.33203125" style="1" customWidth="1"/>
    <col min="3543" max="3785" width="9.1640625" style="1"/>
    <col min="3786" max="3786" width="1.83203125" style="1" customWidth="1"/>
    <col min="3787" max="3787" width="15.5" style="1" customWidth="1"/>
    <col min="3788" max="3791" width="15.6640625" style="1" customWidth="1"/>
    <col min="3792" max="3792" width="20.33203125" style="1" customWidth="1"/>
    <col min="3793" max="3793" width="33.5" style="1" customWidth="1"/>
    <col min="3794" max="3794" width="26.6640625" style="1" customWidth="1"/>
    <col min="3795" max="3795" width="25" style="1" customWidth="1"/>
    <col min="3796" max="3796" width="16" style="1" customWidth="1"/>
    <col min="3797" max="3797" width="13.5" style="1" customWidth="1"/>
    <col min="3798" max="3798" width="13.33203125" style="1" customWidth="1"/>
    <col min="3799" max="4041" width="9.1640625" style="1"/>
    <col min="4042" max="4042" width="1.83203125" style="1" customWidth="1"/>
    <col min="4043" max="4043" width="15.5" style="1" customWidth="1"/>
    <col min="4044" max="4047" width="15.6640625" style="1" customWidth="1"/>
    <col min="4048" max="4048" width="20.33203125" style="1" customWidth="1"/>
    <col min="4049" max="4049" width="33.5" style="1" customWidth="1"/>
    <col min="4050" max="4050" width="26.6640625" style="1" customWidth="1"/>
    <col min="4051" max="4051" width="25" style="1" customWidth="1"/>
    <col min="4052" max="4052" width="16" style="1" customWidth="1"/>
    <col min="4053" max="4053" width="13.5" style="1" customWidth="1"/>
    <col min="4054" max="4054" width="13.33203125" style="1" customWidth="1"/>
    <col min="4055" max="4297" width="9.1640625" style="1"/>
    <col min="4298" max="4298" width="1.83203125" style="1" customWidth="1"/>
    <col min="4299" max="4299" width="15.5" style="1" customWidth="1"/>
    <col min="4300" max="4303" width="15.6640625" style="1" customWidth="1"/>
    <col min="4304" max="4304" width="20.33203125" style="1" customWidth="1"/>
    <col min="4305" max="4305" width="33.5" style="1" customWidth="1"/>
    <col min="4306" max="4306" width="26.6640625" style="1" customWidth="1"/>
    <col min="4307" max="4307" width="25" style="1" customWidth="1"/>
    <col min="4308" max="4308" width="16" style="1" customWidth="1"/>
    <col min="4309" max="4309" width="13.5" style="1" customWidth="1"/>
    <col min="4310" max="4310" width="13.33203125" style="1" customWidth="1"/>
    <col min="4311" max="4553" width="9.1640625" style="1"/>
    <col min="4554" max="4554" width="1.83203125" style="1" customWidth="1"/>
    <col min="4555" max="4555" width="15.5" style="1" customWidth="1"/>
    <col min="4556" max="4559" width="15.6640625" style="1" customWidth="1"/>
    <col min="4560" max="4560" width="20.33203125" style="1" customWidth="1"/>
    <col min="4561" max="4561" width="33.5" style="1" customWidth="1"/>
    <col min="4562" max="4562" width="26.6640625" style="1" customWidth="1"/>
    <col min="4563" max="4563" width="25" style="1" customWidth="1"/>
    <col min="4564" max="4564" width="16" style="1" customWidth="1"/>
    <col min="4565" max="4565" width="13.5" style="1" customWidth="1"/>
    <col min="4566" max="4566" width="13.33203125" style="1" customWidth="1"/>
    <col min="4567" max="4809" width="9.1640625" style="1"/>
    <col min="4810" max="4810" width="1.83203125" style="1" customWidth="1"/>
    <col min="4811" max="4811" width="15.5" style="1" customWidth="1"/>
    <col min="4812" max="4815" width="15.6640625" style="1" customWidth="1"/>
    <col min="4816" max="4816" width="20.33203125" style="1" customWidth="1"/>
    <col min="4817" max="4817" width="33.5" style="1" customWidth="1"/>
    <col min="4818" max="4818" width="26.6640625" style="1" customWidth="1"/>
    <col min="4819" max="4819" width="25" style="1" customWidth="1"/>
    <col min="4820" max="4820" width="16" style="1" customWidth="1"/>
    <col min="4821" max="4821" width="13.5" style="1" customWidth="1"/>
    <col min="4822" max="4822" width="13.33203125" style="1" customWidth="1"/>
    <col min="4823" max="5065" width="9.1640625" style="1"/>
    <col min="5066" max="5066" width="1.83203125" style="1" customWidth="1"/>
    <col min="5067" max="5067" width="15.5" style="1" customWidth="1"/>
    <col min="5068" max="5071" width="15.6640625" style="1" customWidth="1"/>
    <col min="5072" max="5072" width="20.33203125" style="1" customWidth="1"/>
    <col min="5073" max="5073" width="33.5" style="1" customWidth="1"/>
    <col min="5074" max="5074" width="26.6640625" style="1" customWidth="1"/>
    <col min="5075" max="5075" width="25" style="1" customWidth="1"/>
    <col min="5076" max="5076" width="16" style="1" customWidth="1"/>
    <col min="5077" max="5077" width="13.5" style="1" customWidth="1"/>
    <col min="5078" max="5078" width="13.33203125" style="1" customWidth="1"/>
    <col min="5079" max="5321" width="9.1640625" style="1"/>
    <col min="5322" max="5322" width="1.83203125" style="1" customWidth="1"/>
    <col min="5323" max="5323" width="15.5" style="1" customWidth="1"/>
    <col min="5324" max="5327" width="15.6640625" style="1" customWidth="1"/>
    <col min="5328" max="5328" width="20.33203125" style="1" customWidth="1"/>
    <col min="5329" max="5329" width="33.5" style="1" customWidth="1"/>
    <col min="5330" max="5330" width="26.6640625" style="1" customWidth="1"/>
    <col min="5331" max="5331" width="25" style="1" customWidth="1"/>
    <col min="5332" max="5332" width="16" style="1" customWidth="1"/>
    <col min="5333" max="5333" width="13.5" style="1" customWidth="1"/>
    <col min="5334" max="5334" width="13.33203125" style="1" customWidth="1"/>
    <col min="5335" max="5577" width="9.1640625" style="1"/>
    <col min="5578" max="5578" width="1.83203125" style="1" customWidth="1"/>
    <col min="5579" max="5579" width="15.5" style="1" customWidth="1"/>
    <col min="5580" max="5583" width="15.6640625" style="1" customWidth="1"/>
    <col min="5584" max="5584" width="20.33203125" style="1" customWidth="1"/>
    <col min="5585" max="5585" width="33.5" style="1" customWidth="1"/>
    <col min="5586" max="5586" width="26.6640625" style="1" customWidth="1"/>
    <col min="5587" max="5587" width="25" style="1" customWidth="1"/>
    <col min="5588" max="5588" width="16" style="1" customWidth="1"/>
    <col min="5589" max="5589" width="13.5" style="1" customWidth="1"/>
    <col min="5590" max="5590" width="13.33203125" style="1" customWidth="1"/>
    <col min="5591" max="5833" width="9.1640625" style="1"/>
    <col min="5834" max="5834" width="1.83203125" style="1" customWidth="1"/>
    <col min="5835" max="5835" width="15.5" style="1" customWidth="1"/>
    <col min="5836" max="5839" width="15.6640625" style="1" customWidth="1"/>
    <col min="5840" max="5840" width="20.33203125" style="1" customWidth="1"/>
    <col min="5841" max="5841" width="33.5" style="1" customWidth="1"/>
    <col min="5842" max="5842" width="26.6640625" style="1" customWidth="1"/>
    <col min="5843" max="5843" width="25" style="1" customWidth="1"/>
    <col min="5844" max="5844" width="16" style="1" customWidth="1"/>
    <col min="5845" max="5845" width="13.5" style="1" customWidth="1"/>
    <col min="5846" max="5846" width="13.33203125" style="1" customWidth="1"/>
    <col min="5847" max="6089" width="9.1640625" style="1"/>
    <col min="6090" max="6090" width="1.83203125" style="1" customWidth="1"/>
    <col min="6091" max="6091" width="15.5" style="1" customWidth="1"/>
    <col min="6092" max="6095" width="15.6640625" style="1" customWidth="1"/>
    <col min="6096" max="6096" width="20.33203125" style="1" customWidth="1"/>
    <col min="6097" max="6097" width="33.5" style="1" customWidth="1"/>
    <col min="6098" max="6098" width="26.6640625" style="1" customWidth="1"/>
    <col min="6099" max="6099" width="25" style="1" customWidth="1"/>
    <col min="6100" max="6100" width="16" style="1" customWidth="1"/>
    <col min="6101" max="6101" width="13.5" style="1" customWidth="1"/>
    <col min="6102" max="6102" width="13.33203125" style="1" customWidth="1"/>
    <col min="6103" max="6345" width="9.1640625" style="1"/>
    <col min="6346" max="6346" width="1.83203125" style="1" customWidth="1"/>
    <col min="6347" max="6347" width="15.5" style="1" customWidth="1"/>
    <col min="6348" max="6351" width="15.6640625" style="1" customWidth="1"/>
    <col min="6352" max="6352" width="20.33203125" style="1" customWidth="1"/>
    <col min="6353" max="6353" width="33.5" style="1" customWidth="1"/>
    <col min="6354" max="6354" width="26.6640625" style="1" customWidth="1"/>
    <col min="6355" max="6355" width="25" style="1" customWidth="1"/>
    <col min="6356" max="6356" width="16" style="1" customWidth="1"/>
    <col min="6357" max="6357" width="13.5" style="1" customWidth="1"/>
    <col min="6358" max="6358" width="13.33203125" style="1" customWidth="1"/>
    <col min="6359" max="6601" width="9.1640625" style="1"/>
    <col min="6602" max="6602" width="1.83203125" style="1" customWidth="1"/>
    <col min="6603" max="6603" width="15.5" style="1" customWidth="1"/>
    <col min="6604" max="6607" width="15.6640625" style="1" customWidth="1"/>
    <col min="6608" max="6608" width="20.33203125" style="1" customWidth="1"/>
    <col min="6609" max="6609" width="33.5" style="1" customWidth="1"/>
    <col min="6610" max="6610" width="26.6640625" style="1" customWidth="1"/>
    <col min="6611" max="6611" width="25" style="1" customWidth="1"/>
    <col min="6612" max="6612" width="16" style="1" customWidth="1"/>
    <col min="6613" max="6613" width="13.5" style="1" customWidth="1"/>
    <col min="6614" max="6614" width="13.33203125" style="1" customWidth="1"/>
    <col min="6615" max="6857" width="9.1640625" style="1"/>
    <col min="6858" max="6858" width="1.83203125" style="1" customWidth="1"/>
    <col min="6859" max="6859" width="15.5" style="1" customWidth="1"/>
    <col min="6860" max="6863" width="15.6640625" style="1" customWidth="1"/>
    <col min="6864" max="6864" width="20.33203125" style="1" customWidth="1"/>
    <col min="6865" max="6865" width="33.5" style="1" customWidth="1"/>
    <col min="6866" max="6866" width="26.6640625" style="1" customWidth="1"/>
    <col min="6867" max="6867" width="25" style="1" customWidth="1"/>
    <col min="6868" max="6868" width="16" style="1" customWidth="1"/>
    <col min="6869" max="6869" width="13.5" style="1" customWidth="1"/>
    <col min="6870" max="6870" width="13.33203125" style="1" customWidth="1"/>
    <col min="6871" max="7113" width="9.1640625" style="1"/>
    <col min="7114" max="7114" width="1.83203125" style="1" customWidth="1"/>
    <col min="7115" max="7115" width="15.5" style="1" customWidth="1"/>
    <col min="7116" max="7119" width="15.6640625" style="1" customWidth="1"/>
    <col min="7120" max="7120" width="20.33203125" style="1" customWidth="1"/>
    <col min="7121" max="7121" width="33.5" style="1" customWidth="1"/>
    <col min="7122" max="7122" width="26.6640625" style="1" customWidth="1"/>
    <col min="7123" max="7123" width="25" style="1" customWidth="1"/>
    <col min="7124" max="7124" width="16" style="1" customWidth="1"/>
    <col min="7125" max="7125" width="13.5" style="1" customWidth="1"/>
    <col min="7126" max="7126" width="13.33203125" style="1" customWidth="1"/>
    <col min="7127" max="7369" width="9.1640625" style="1"/>
    <col min="7370" max="7370" width="1.83203125" style="1" customWidth="1"/>
    <col min="7371" max="7371" width="15.5" style="1" customWidth="1"/>
    <col min="7372" max="7375" width="15.6640625" style="1" customWidth="1"/>
    <col min="7376" max="7376" width="20.33203125" style="1" customWidth="1"/>
    <col min="7377" max="7377" width="33.5" style="1" customWidth="1"/>
    <col min="7378" max="7378" width="26.6640625" style="1" customWidth="1"/>
    <col min="7379" max="7379" width="25" style="1" customWidth="1"/>
    <col min="7380" max="7380" width="16" style="1" customWidth="1"/>
    <col min="7381" max="7381" width="13.5" style="1" customWidth="1"/>
    <col min="7382" max="7382" width="13.33203125" style="1" customWidth="1"/>
    <col min="7383" max="7625" width="9.1640625" style="1"/>
    <col min="7626" max="7626" width="1.83203125" style="1" customWidth="1"/>
    <col min="7627" max="7627" width="15.5" style="1" customWidth="1"/>
    <col min="7628" max="7631" width="15.6640625" style="1" customWidth="1"/>
    <col min="7632" max="7632" width="20.33203125" style="1" customWidth="1"/>
    <col min="7633" max="7633" width="33.5" style="1" customWidth="1"/>
    <col min="7634" max="7634" width="26.6640625" style="1" customWidth="1"/>
    <col min="7635" max="7635" width="25" style="1" customWidth="1"/>
    <col min="7636" max="7636" width="16" style="1" customWidth="1"/>
    <col min="7637" max="7637" width="13.5" style="1" customWidth="1"/>
    <col min="7638" max="7638" width="13.33203125" style="1" customWidth="1"/>
    <col min="7639" max="7881" width="9.1640625" style="1"/>
    <col min="7882" max="7882" width="1.83203125" style="1" customWidth="1"/>
    <col min="7883" max="7883" width="15.5" style="1" customWidth="1"/>
    <col min="7884" max="7887" width="15.6640625" style="1" customWidth="1"/>
    <col min="7888" max="7888" width="20.33203125" style="1" customWidth="1"/>
    <col min="7889" max="7889" width="33.5" style="1" customWidth="1"/>
    <col min="7890" max="7890" width="26.6640625" style="1" customWidth="1"/>
    <col min="7891" max="7891" width="25" style="1" customWidth="1"/>
    <col min="7892" max="7892" width="16" style="1" customWidth="1"/>
    <col min="7893" max="7893" width="13.5" style="1" customWidth="1"/>
    <col min="7894" max="7894" width="13.33203125" style="1" customWidth="1"/>
    <col min="7895" max="8137" width="9.1640625" style="1"/>
    <col min="8138" max="8138" width="1.83203125" style="1" customWidth="1"/>
    <col min="8139" max="8139" width="15.5" style="1" customWidth="1"/>
    <col min="8140" max="8143" width="15.6640625" style="1" customWidth="1"/>
    <col min="8144" max="8144" width="20.33203125" style="1" customWidth="1"/>
    <col min="8145" max="8145" width="33.5" style="1" customWidth="1"/>
    <col min="8146" max="8146" width="26.6640625" style="1" customWidth="1"/>
    <col min="8147" max="8147" width="25" style="1" customWidth="1"/>
    <col min="8148" max="8148" width="16" style="1" customWidth="1"/>
    <col min="8149" max="8149" width="13.5" style="1" customWidth="1"/>
    <col min="8150" max="8150" width="13.33203125" style="1" customWidth="1"/>
    <col min="8151" max="8393" width="9.1640625" style="1"/>
    <col min="8394" max="8394" width="1.83203125" style="1" customWidth="1"/>
    <col min="8395" max="8395" width="15.5" style="1" customWidth="1"/>
    <col min="8396" max="8399" width="15.6640625" style="1" customWidth="1"/>
    <col min="8400" max="8400" width="20.33203125" style="1" customWidth="1"/>
    <col min="8401" max="8401" width="33.5" style="1" customWidth="1"/>
    <col min="8402" max="8402" width="26.6640625" style="1" customWidth="1"/>
    <col min="8403" max="8403" width="25" style="1" customWidth="1"/>
    <col min="8404" max="8404" width="16" style="1" customWidth="1"/>
    <col min="8405" max="8405" width="13.5" style="1" customWidth="1"/>
    <col min="8406" max="8406" width="13.33203125" style="1" customWidth="1"/>
    <col min="8407" max="8649" width="9.1640625" style="1"/>
    <col min="8650" max="8650" width="1.83203125" style="1" customWidth="1"/>
    <col min="8651" max="8651" width="15.5" style="1" customWidth="1"/>
    <col min="8652" max="8655" width="15.6640625" style="1" customWidth="1"/>
    <col min="8656" max="8656" width="20.33203125" style="1" customWidth="1"/>
    <col min="8657" max="8657" width="33.5" style="1" customWidth="1"/>
    <col min="8658" max="8658" width="26.6640625" style="1" customWidth="1"/>
    <col min="8659" max="8659" width="25" style="1" customWidth="1"/>
    <col min="8660" max="8660" width="16" style="1" customWidth="1"/>
    <col min="8661" max="8661" width="13.5" style="1" customWidth="1"/>
    <col min="8662" max="8662" width="13.33203125" style="1" customWidth="1"/>
    <col min="8663" max="8905" width="9.1640625" style="1"/>
    <col min="8906" max="8906" width="1.83203125" style="1" customWidth="1"/>
    <col min="8907" max="8907" width="15.5" style="1" customWidth="1"/>
    <col min="8908" max="8911" width="15.6640625" style="1" customWidth="1"/>
    <col min="8912" max="8912" width="20.33203125" style="1" customWidth="1"/>
    <col min="8913" max="8913" width="33.5" style="1" customWidth="1"/>
    <col min="8914" max="8914" width="26.6640625" style="1" customWidth="1"/>
    <col min="8915" max="8915" width="25" style="1" customWidth="1"/>
    <col min="8916" max="8916" width="16" style="1" customWidth="1"/>
    <col min="8917" max="8917" width="13.5" style="1" customWidth="1"/>
    <col min="8918" max="8918" width="13.33203125" style="1" customWidth="1"/>
    <col min="8919" max="9161" width="9.1640625" style="1"/>
    <col min="9162" max="9162" width="1.83203125" style="1" customWidth="1"/>
    <col min="9163" max="9163" width="15.5" style="1" customWidth="1"/>
    <col min="9164" max="9167" width="15.6640625" style="1" customWidth="1"/>
    <col min="9168" max="9168" width="20.33203125" style="1" customWidth="1"/>
    <col min="9169" max="9169" width="33.5" style="1" customWidth="1"/>
    <col min="9170" max="9170" width="26.6640625" style="1" customWidth="1"/>
    <col min="9171" max="9171" width="25" style="1" customWidth="1"/>
    <col min="9172" max="9172" width="16" style="1" customWidth="1"/>
    <col min="9173" max="9173" width="13.5" style="1" customWidth="1"/>
    <col min="9174" max="9174" width="13.33203125" style="1" customWidth="1"/>
    <col min="9175" max="9417" width="9.1640625" style="1"/>
    <col min="9418" max="9418" width="1.83203125" style="1" customWidth="1"/>
    <col min="9419" max="9419" width="15.5" style="1" customWidth="1"/>
    <col min="9420" max="9423" width="15.6640625" style="1" customWidth="1"/>
    <col min="9424" max="9424" width="20.33203125" style="1" customWidth="1"/>
    <col min="9425" max="9425" width="33.5" style="1" customWidth="1"/>
    <col min="9426" max="9426" width="26.6640625" style="1" customWidth="1"/>
    <col min="9427" max="9427" width="25" style="1" customWidth="1"/>
    <col min="9428" max="9428" width="16" style="1" customWidth="1"/>
    <col min="9429" max="9429" width="13.5" style="1" customWidth="1"/>
    <col min="9430" max="9430" width="13.33203125" style="1" customWidth="1"/>
    <col min="9431" max="9673" width="9.1640625" style="1"/>
    <col min="9674" max="9674" width="1.83203125" style="1" customWidth="1"/>
    <col min="9675" max="9675" width="15.5" style="1" customWidth="1"/>
    <col min="9676" max="9679" width="15.6640625" style="1" customWidth="1"/>
    <col min="9680" max="9680" width="20.33203125" style="1" customWidth="1"/>
    <col min="9681" max="9681" width="33.5" style="1" customWidth="1"/>
    <col min="9682" max="9682" width="26.6640625" style="1" customWidth="1"/>
    <col min="9683" max="9683" width="25" style="1" customWidth="1"/>
    <col min="9684" max="9684" width="16" style="1" customWidth="1"/>
    <col min="9685" max="9685" width="13.5" style="1" customWidth="1"/>
    <col min="9686" max="9686" width="13.33203125" style="1" customWidth="1"/>
    <col min="9687" max="9929" width="9.1640625" style="1"/>
    <col min="9930" max="9930" width="1.83203125" style="1" customWidth="1"/>
    <col min="9931" max="9931" width="15.5" style="1" customWidth="1"/>
    <col min="9932" max="9935" width="15.6640625" style="1" customWidth="1"/>
    <col min="9936" max="9936" width="20.33203125" style="1" customWidth="1"/>
    <col min="9937" max="9937" width="33.5" style="1" customWidth="1"/>
    <col min="9938" max="9938" width="26.6640625" style="1" customWidth="1"/>
    <col min="9939" max="9939" width="25" style="1" customWidth="1"/>
    <col min="9940" max="9940" width="16" style="1" customWidth="1"/>
    <col min="9941" max="9941" width="13.5" style="1" customWidth="1"/>
    <col min="9942" max="9942" width="13.33203125" style="1" customWidth="1"/>
    <col min="9943" max="10185" width="9.1640625" style="1"/>
    <col min="10186" max="10186" width="1.83203125" style="1" customWidth="1"/>
    <col min="10187" max="10187" width="15.5" style="1" customWidth="1"/>
    <col min="10188" max="10191" width="15.6640625" style="1" customWidth="1"/>
    <col min="10192" max="10192" width="20.33203125" style="1" customWidth="1"/>
    <col min="10193" max="10193" width="33.5" style="1" customWidth="1"/>
    <col min="10194" max="10194" width="26.6640625" style="1" customWidth="1"/>
    <col min="10195" max="10195" width="25" style="1" customWidth="1"/>
    <col min="10196" max="10196" width="16" style="1" customWidth="1"/>
    <col min="10197" max="10197" width="13.5" style="1" customWidth="1"/>
    <col min="10198" max="10198" width="13.33203125" style="1" customWidth="1"/>
    <col min="10199" max="10441" width="9.1640625" style="1"/>
    <col min="10442" max="10442" width="1.83203125" style="1" customWidth="1"/>
    <col min="10443" max="10443" width="15.5" style="1" customWidth="1"/>
    <col min="10444" max="10447" width="15.6640625" style="1" customWidth="1"/>
    <col min="10448" max="10448" width="20.33203125" style="1" customWidth="1"/>
    <col min="10449" max="10449" width="33.5" style="1" customWidth="1"/>
    <col min="10450" max="10450" width="26.6640625" style="1" customWidth="1"/>
    <col min="10451" max="10451" width="25" style="1" customWidth="1"/>
    <col min="10452" max="10452" width="16" style="1" customWidth="1"/>
    <col min="10453" max="10453" width="13.5" style="1" customWidth="1"/>
    <col min="10454" max="10454" width="13.33203125" style="1" customWidth="1"/>
    <col min="10455" max="10697" width="9.1640625" style="1"/>
    <col min="10698" max="10698" width="1.83203125" style="1" customWidth="1"/>
    <col min="10699" max="10699" width="15.5" style="1" customWidth="1"/>
    <col min="10700" max="10703" width="15.6640625" style="1" customWidth="1"/>
    <col min="10704" max="10704" width="20.33203125" style="1" customWidth="1"/>
    <col min="10705" max="10705" width="33.5" style="1" customWidth="1"/>
    <col min="10706" max="10706" width="26.6640625" style="1" customWidth="1"/>
    <col min="10707" max="10707" width="25" style="1" customWidth="1"/>
    <col min="10708" max="10708" width="16" style="1" customWidth="1"/>
    <col min="10709" max="10709" width="13.5" style="1" customWidth="1"/>
    <col min="10710" max="10710" width="13.33203125" style="1" customWidth="1"/>
    <col min="10711" max="10953" width="9.1640625" style="1"/>
    <col min="10954" max="10954" width="1.83203125" style="1" customWidth="1"/>
    <col min="10955" max="10955" width="15.5" style="1" customWidth="1"/>
    <col min="10956" max="10959" width="15.6640625" style="1" customWidth="1"/>
    <col min="10960" max="10960" width="20.33203125" style="1" customWidth="1"/>
    <col min="10961" max="10961" width="33.5" style="1" customWidth="1"/>
    <col min="10962" max="10962" width="26.6640625" style="1" customWidth="1"/>
    <col min="10963" max="10963" width="25" style="1" customWidth="1"/>
    <col min="10964" max="10964" width="16" style="1" customWidth="1"/>
    <col min="10965" max="10965" width="13.5" style="1" customWidth="1"/>
    <col min="10966" max="10966" width="13.33203125" style="1" customWidth="1"/>
    <col min="10967" max="11209" width="9.1640625" style="1"/>
    <col min="11210" max="11210" width="1.83203125" style="1" customWidth="1"/>
    <col min="11211" max="11211" width="15.5" style="1" customWidth="1"/>
    <col min="11212" max="11215" width="15.6640625" style="1" customWidth="1"/>
    <col min="11216" max="11216" width="20.33203125" style="1" customWidth="1"/>
    <col min="11217" max="11217" width="33.5" style="1" customWidth="1"/>
    <col min="11218" max="11218" width="26.6640625" style="1" customWidth="1"/>
    <col min="11219" max="11219" width="25" style="1" customWidth="1"/>
    <col min="11220" max="11220" width="16" style="1" customWidth="1"/>
    <col min="11221" max="11221" width="13.5" style="1" customWidth="1"/>
    <col min="11222" max="11222" width="13.33203125" style="1" customWidth="1"/>
    <col min="11223" max="11465" width="9.1640625" style="1"/>
    <col min="11466" max="11466" width="1.83203125" style="1" customWidth="1"/>
    <col min="11467" max="11467" width="15.5" style="1" customWidth="1"/>
    <col min="11468" max="11471" width="15.6640625" style="1" customWidth="1"/>
    <col min="11472" max="11472" width="20.33203125" style="1" customWidth="1"/>
    <col min="11473" max="11473" width="33.5" style="1" customWidth="1"/>
    <col min="11474" max="11474" width="26.6640625" style="1" customWidth="1"/>
    <col min="11475" max="11475" width="25" style="1" customWidth="1"/>
    <col min="11476" max="11476" width="16" style="1" customWidth="1"/>
    <col min="11477" max="11477" width="13.5" style="1" customWidth="1"/>
    <col min="11478" max="11478" width="13.33203125" style="1" customWidth="1"/>
    <col min="11479" max="11721" width="9.1640625" style="1"/>
    <col min="11722" max="11722" width="1.83203125" style="1" customWidth="1"/>
    <col min="11723" max="11723" width="15.5" style="1" customWidth="1"/>
    <col min="11724" max="11727" width="15.6640625" style="1" customWidth="1"/>
    <col min="11728" max="11728" width="20.33203125" style="1" customWidth="1"/>
    <col min="11729" max="11729" width="33.5" style="1" customWidth="1"/>
    <col min="11730" max="11730" width="26.6640625" style="1" customWidth="1"/>
    <col min="11731" max="11731" width="25" style="1" customWidth="1"/>
    <col min="11732" max="11732" width="16" style="1" customWidth="1"/>
    <col min="11733" max="11733" width="13.5" style="1" customWidth="1"/>
    <col min="11734" max="11734" width="13.33203125" style="1" customWidth="1"/>
    <col min="11735" max="11977" width="9.1640625" style="1"/>
    <col min="11978" max="11978" width="1.83203125" style="1" customWidth="1"/>
    <col min="11979" max="11979" width="15.5" style="1" customWidth="1"/>
    <col min="11980" max="11983" width="15.6640625" style="1" customWidth="1"/>
    <col min="11984" max="11984" width="20.33203125" style="1" customWidth="1"/>
    <col min="11985" max="11985" width="33.5" style="1" customWidth="1"/>
    <col min="11986" max="11986" width="26.6640625" style="1" customWidth="1"/>
    <col min="11987" max="11987" width="25" style="1" customWidth="1"/>
    <col min="11988" max="11988" width="16" style="1" customWidth="1"/>
    <col min="11989" max="11989" width="13.5" style="1" customWidth="1"/>
    <col min="11990" max="11990" width="13.33203125" style="1" customWidth="1"/>
    <col min="11991" max="12233" width="9.1640625" style="1"/>
    <col min="12234" max="12234" width="1.83203125" style="1" customWidth="1"/>
    <col min="12235" max="12235" width="15.5" style="1" customWidth="1"/>
    <col min="12236" max="12239" width="15.6640625" style="1" customWidth="1"/>
    <col min="12240" max="12240" width="20.33203125" style="1" customWidth="1"/>
    <col min="12241" max="12241" width="33.5" style="1" customWidth="1"/>
    <col min="12242" max="12242" width="26.6640625" style="1" customWidth="1"/>
    <col min="12243" max="12243" width="25" style="1" customWidth="1"/>
    <col min="12244" max="12244" width="16" style="1" customWidth="1"/>
    <col min="12245" max="12245" width="13.5" style="1" customWidth="1"/>
    <col min="12246" max="12246" width="13.33203125" style="1" customWidth="1"/>
    <col min="12247" max="12489" width="9.1640625" style="1"/>
    <col min="12490" max="12490" width="1.83203125" style="1" customWidth="1"/>
    <col min="12491" max="12491" width="15.5" style="1" customWidth="1"/>
    <col min="12492" max="12495" width="15.6640625" style="1" customWidth="1"/>
    <col min="12496" max="12496" width="20.33203125" style="1" customWidth="1"/>
    <col min="12497" max="12497" width="33.5" style="1" customWidth="1"/>
    <col min="12498" max="12498" width="26.6640625" style="1" customWidth="1"/>
    <col min="12499" max="12499" width="25" style="1" customWidth="1"/>
    <col min="12500" max="12500" width="16" style="1" customWidth="1"/>
    <col min="12501" max="12501" width="13.5" style="1" customWidth="1"/>
    <col min="12502" max="12502" width="13.33203125" style="1" customWidth="1"/>
    <col min="12503" max="12745" width="9.1640625" style="1"/>
    <col min="12746" max="12746" width="1.83203125" style="1" customWidth="1"/>
    <col min="12747" max="12747" width="15.5" style="1" customWidth="1"/>
    <col min="12748" max="12751" width="15.6640625" style="1" customWidth="1"/>
    <col min="12752" max="12752" width="20.33203125" style="1" customWidth="1"/>
    <col min="12753" max="12753" width="33.5" style="1" customWidth="1"/>
    <col min="12754" max="12754" width="26.6640625" style="1" customWidth="1"/>
    <col min="12755" max="12755" width="25" style="1" customWidth="1"/>
    <col min="12756" max="12756" width="16" style="1" customWidth="1"/>
    <col min="12757" max="12757" width="13.5" style="1" customWidth="1"/>
    <col min="12758" max="12758" width="13.33203125" style="1" customWidth="1"/>
    <col min="12759" max="13001" width="9.1640625" style="1"/>
    <col min="13002" max="13002" width="1.83203125" style="1" customWidth="1"/>
    <col min="13003" max="13003" width="15.5" style="1" customWidth="1"/>
    <col min="13004" max="13007" width="15.6640625" style="1" customWidth="1"/>
    <col min="13008" max="13008" width="20.33203125" style="1" customWidth="1"/>
    <col min="13009" max="13009" width="33.5" style="1" customWidth="1"/>
    <col min="13010" max="13010" width="26.6640625" style="1" customWidth="1"/>
    <col min="13011" max="13011" width="25" style="1" customWidth="1"/>
    <col min="13012" max="13012" width="16" style="1" customWidth="1"/>
    <col min="13013" max="13013" width="13.5" style="1" customWidth="1"/>
    <col min="13014" max="13014" width="13.33203125" style="1" customWidth="1"/>
    <col min="13015" max="13257" width="9.1640625" style="1"/>
    <col min="13258" max="13258" width="1.83203125" style="1" customWidth="1"/>
    <col min="13259" max="13259" width="15.5" style="1" customWidth="1"/>
    <col min="13260" max="13263" width="15.6640625" style="1" customWidth="1"/>
    <col min="13264" max="13264" width="20.33203125" style="1" customWidth="1"/>
    <col min="13265" max="13265" width="33.5" style="1" customWidth="1"/>
    <col min="13266" max="13266" width="26.6640625" style="1" customWidth="1"/>
    <col min="13267" max="13267" width="25" style="1" customWidth="1"/>
    <col min="13268" max="13268" width="16" style="1" customWidth="1"/>
    <col min="13269" max="13269" width="13.5" style="1" customWidth="1"/>
    <col min="13270" max="13270" width="13.33203125" style="1" customWidth="1"/>
    <col min="13271" max="13513" width="9.1640625" style="1"/>
    <col min="13514" max="13514" width="1.83203125" style="1" customWidth="1"/>
    <col min="13515" max="13515" width="15.5" style="1" customWidth="1"/>
    <col min="13516" max="13519" width="15.6640625" style="1" customWidth="1"/>
    <col min="13520" max="13520" width="20.33203125" style="1" customWidth="1"/>
    <col min="13521" max="13521" width="33.5" style="1" customWidth="1"/>
    <col min="13522" max="13522" width="26.6640625" style="1" customWidth="1"/>
    <col min="13523" max="13523" width="25" style="1" customWidth="1"/>
    <col min="13524" max="13524" width="16" style="1" customWidth="1"/>
    <col min="13525" max="13525" width="13.5" style="1" customWidth="1"/>
    <col min="13526" max="13526" width="13.33203125" style="1" customWidth="1"/>
    <col min="13527" max="13769" width="9.1640625" style="1"/>
    <col min="13770" max="13770" width="1.83203125" style="1" customWidth="1"/>
    <col min="13771" max="13771" width="15.5" style="1" customWidth="1"/>
    <col min="13772" max="13775" width="15.6640625" style="1" customWidth="1"/>
    <col min="13776" max="13776" width="20.33203125" style="1" customWidth="1"/>
    <col min="13777" max="13777" width="33.5" style="1" customWidth="1"/>
    <col min="13778" max="13778" width="26.6640625" style="1" customWidth="1"/>
    <col min="13779" max="13779" width="25" style="1" customWidth="1"/>
    <col min="13780" max="13780" width="16" style="1" customWidth="1"/>
    <col min="13781" max="13781" width="13.5" style="1" customWidth="1"/>
    <col min="13782" max="13782" width="13.33203125" style="1" customWidth="1"/>
    <col min="13783" max="14025" width="9.1640625" style="1"/>
    <col min="14026" max="14026" width="1.83203125" style="1" customWidth="1"/>
    <col min="14027" max="14027" width="15.5" style="1" customWidth="1"/>
    <col min="14028" max="14031" width="15.6640625" style="1" customWidth="1"/>
    <col min="14032" max="14032" width="20.33203125" style="1" customWidth="1"/>
    <col min="14033" max="14033" width="33.5" style="1" customWidth="1"/>
    <col min="14034" max="14034" width="26.6640625" style="1" customWidth="1"/>
    <col min="14035" max="14035" width="25" style="1" customWidth="1"/>
    <col min="14036" max="14036" width="16" style="1" customWidth="1"/>
    <col min="14037" max="14037" width="13.5" style="1" customWidth="1"/>
    <col min="14038" max="14038" width="13.33203125" style="1" customWidth="1"/>
    <col min="14039" max="14281" width="9.1640625" style="1"/>
    <col min="14282" max="14282" width="1.83203125" style="1" customWidth="1"/>
    <col min="14283" max="14283" width="15.5" style="1" customWidth="1"/>
    <col min="14284" max="14287" width="15.6640625" style="1" customWidth="1"/>
    <col min="14288" max="14288" width="20.33203125" style="1" customWidth="1"/>
    <col min="14289" max="14289" width="33.5" style="1" customWidth="1"/>
    <col min="14290" max="14290" width="26.6640625" style="1" customWidth="1"/>
    <col min="14291" max="14291" width="25" style="1" customWidth="1"/>
    <col min="14292" max="14292" width="16" style="1" customWidth="1"/>
    <col min="14293" max="14293" width="13.5" style="1" customWidth="1"/>
    <col min="14294" max="14294" width="13.33203125" style="1" customWidth="1"/>
    <col min="14295" max="14537" width="9.1640625" style="1"/>
    <col min="14538" max="14538" width="1.83203125" style="1" customWidth="1"/>
    <col min="14539" max="14539" width="15.5" style="1" customWidth="1"/>
    <col min="14540" max="14543" width="15.6640625" style="1" customWidth="1"/>
    <col min="14544" max="14544" width="20.33203125" style="1" customWidth="1"/>
    <col min="14545" max="14545" width="33.5" style="1" customWidth="1"/>
    <col min="14546" max="14546" width="26.6640625" style="1" customWidth="1"/>
    <col min="14547" max="14547" width="25" style="1" customWidth="1"/>
    <col min="14548" max="14548" width="16" style="1" customWidth="1"/>
    <col min="14549" max="14549" width="13.5" style="1" customWidth="1"/>
    <col min="14550" max="14550" width="13.33203125" style="1" customWidth="1"/>
    <col min="14551" max="14793" width="9.1640625" style="1"/>
    <col min="14794" max="14794" width="1.83203125" style="1" customWidth="1"/>
    <col min="14795" max="14795" width="15.5" style="1" customWidth="1"/>
    <col min="14796" max="14799" width="15.6640625" style="1" customWidth="1"/>
    <col min="14800" max="14800" width="20.33203125" style="1" customWidth="1"/>
    <col min="14801" max="14801" width="33.5" style="1" customWidth="1"/>
    <col min="14802" max="14802" width="26.6640625" style="1" customWidth="1"/>
    <col min="14803" max="14803" width="25" style="1" customWidth="1"/>
    <col min="14804" max="14804" width="16" style="1" customWidth="1"/>
    <col min="14805" max="14805" width="13.5" style="1" customWidth="1"/>
    <col min="14806" max="14806" width="13.33203125" style="1" customWidth="1"/>
    <col min="14807" max="15049" width="9.1640625" style="1"/>
    <col min="15050" max="15050" width="1.83203125" style="1" customWidth="1"/>
    <col min="15051" max="15051" width="15.5" style="1" customWidth="1"/>
    <col min="15052" max="15055" width="15.6640625" style="1" customWidth="1"/>
    <col min="15056" max="15056" width="20.33203125" style="1" customWidth="1"/>
    <col min="15057" max="15057" width="33.5" style="1" customWidth="1"/>
    <col min="15058" max="15058" width="26.6640625" style="1" customWidth="1"/>
    <col min="15059" max="15059" width="25" style="1" customWidth="1"/>
    <col min="15060" max="15060" width="16" style="1" customWidth="1"/>
    <col min="15061" max="15061" width="13.5" style="1" customWidth="1"/>
    <col min="15062" max="15062" width="13.33203125" style="1" customWidth="1"/>
    <col min="15063" max="15305" width="9.1640625" style="1"/>
    <col min="15306" max="15306" width="1.83203125" style="1" customWidth="1"/>
    <col min="15307" max="15307" width="15.5" style="1" customWidth="1"/>
    <col min="15308" max="15311" width="15.6640625" style="1" customWidth="1"/>
    <col min="15312" max="15312" width="20.33203125" style="1" customWidth="1"/>
    <col min="15313" max="15313" width="33.5" style="1" customWidth="1"/>
    <col min="15314" max="15314" width="26.6640625" style="1" customWidth="1"/>
    <col min="15315" max="15315" width="25" style="1" customWidth="1"/>
    <col min="15316" max="15316" width="16" style="1" customWidth="1"/>
    <col min="15317" max="15317" width="13.5" style="1" customWidth="1"/>
    <col min="15318" max="15318" width="13.33203125" style="1" customWidth="1"/>
    <col min="15319" max="15561" width="9.1640625" style="1"/>
    <col min="15562" max="15562" width="1.83203125" style="1" customWidth="1"/>
    <col min="15563" max="15563" width="15.5" style="1" customWidth="1"/>
    <col min="15564" max="15567" width="15.6640625" style="1" customWidth="1"/>
    <col min="15568" max="15568" width="20.33203125" style="1" customWidth="1"/>
    <col min="15569" max="15569" width="33.5" style="1" customWidth="1"/>
    <col min="15570" max="15570" width="26.6640625" style="1" customWidth="1"/>
    <col min="15571" max="15571" width="25" style="1" customWidth="1"/>
    <col min="15572" max="15572" width="16" style="1" customWidth="1"/>
    <col min="15573" max="15573" width="13.5" style="1" customWidth="1"/>
    <col min="15574" max="15574" width="13.33203125" style="1" customWidth="1"/>
    <col min="15575" max="15817" width="9.1640625" style="1"/>
    <col min="15818" max="15818" width="1.83203125" style="1" customWidth="1"/>
    <col min="15819" max="15819" width="15.5" style="1" customWidth="1"/>
    <col min="15820" max="15823" width="15.6640625" style="1" customWidth="1"/>
    <col min="15824" max="15824" width="20.33203125" style="1" customWidth="1"/>
    <col min="15825" max="15825" width="33.5" style="1" customWidth="1"/>
    <col min="15826" max="15826" width="26.6640625" style="1" customWidth="1"/>
    <col min="15827" max="15827" width="25" style="1" customWidth="1"/>
    <col min="15828" max="15828" width="16" style="1" customWidth="1"/>
    <col min="15829" max="15829" width="13.5" style="1" customWidth="1"/>
    <col min="15830" max="15830" width="13.33203125" style="1" customWidth="1"/>
    <col min="15831" max="16073" width="9.1640625" style="1"/>
    <col min="16074" max="16074" width="1.83203125" style="1" customWidth="1"/>
    <col min="16075" max="16075" width="15.5" style="1" customWidth="1"/>
    <col min="16076" max="16079" width="15.6640625" style="1" customWidth="1"/>
    <col min="16080" max="16080" width="20.33203125" style="1" customWidth="1"/>
    <col min="16081" max="16081" width="33.5" style="1" customWidth="1"/>
    <col min="16082" max="16082" width="26.6640625" style="1" customWidth="1"/>
    <col min="16083" max="16083" width="25" style="1" customWidth="1"/>
    <col min="16084" max="16084" width="16" style="1" customWidth="1"/>
    <col min="16085" max="16085" width="13.5" style="1" customWidth="1"/>
    <col min="16086" max="16086" width="13.33203125" style="1" customWidth="1"/>
    <col min="16087" max="16384" width="9.1640625" style="1"/>
  </cols>
  <sheetData>
    <row r="5" spans="1:12">
      <c r="B5" s="2"/>
      <c r="C5" s="2"/>
    </row>
    <row r="6" spans="1:12" ht="20">
      <c r="B6" s="9" t="s">
        <v>0</v>
      </c>
      <c r="C6" s="10" t="s">
        <v>61</v>
      </c>
      <c r="H6" s="3"/>
    </row>
    <row r="7" spans="1:12" ht="20">
      <c r="A7" s="4"/>
      <c r="B7" s="9" t="s">
        <v>3</v>
      </c>
      <c r="C7" s="11" t="s">
        <v>11</v>
      </c>
    </row>
    <row r="8" spans="1:12" ht="20">
      <c r="B8" s="9" t="s">
        <v>4</v>
      </c>
      <c r="C8" s="11" t="s">
        <v>62</v>
      </c>
      <c r="H8" s="2"/>
    </row>
    <row r="9" spans="1:12" ht="16">
      <c r="A9" s="17"/>
      <c r="B9" s="22"/>
      <c r="C9" s="23"/>
      <c r="D9" s="24"/>
      <c r="E9" s="24"/>
      <c r="F9" s="24"/>
      <c r="G9" s="24"/>
      <c r="H9" s="22"/>
      <c r="I9" s="25"/>
    </row>
    <row r="10" spans="1:12" ht="42.5" customHeight="1" thickBot="1">
      <c r="B10" s="22"/>
      <c r="C10" s="23"/>
      <c r="D10" s="24"/>
      <c r="E10" s="24"/>
      <c r="F10" s="24"/>
      <c r="G10" s="24"/>
      <c r="H10" s="22"/>
      <c r="I10" s="25"/>
    </row>
    <row r="11" spans="1:12" ht="36" customHeight="1">
      <c r="B11" s="97" t="s">
        <v>9</v>
      </c>
      <c r="C11" s="100" t="s">
        <v>8</v>
      </c>
      <c r="D11" s="100" t="s">
        <v>10</v>
      </c>
      <c r="E11" s="100" t="s">
        <v>5</v>
      </c>
      <c r="F11" s="100" t="s">
        <v>22</v>
      </c>
      <c r="G11" s="100" t="s">
        <v>7</v>
      </c>
      <c r="H11" s="91" t="s">
        <v>1</v>
      </c>
      <c r="I11" s="94" t="s">
        <v>6</v>
      </c>
    </row>
    <row r="12" spans="1:12" ht="36" customHeight="1">
      <c r="B12" s="98"/>
      <c r="C12" s="101"/>
      <c r="D12" s="101"/>
      <c r="E12" s="101"/>
      <c r="F12" s="101"/>
      <c r="G12" s="101"/>
      <c r="H12" s="92"/>
      <c r="I12" s="95"/>
    </row>
    <row r="13" spans="1:12" ht="36" customHeight="1" thickBot="1">
      <c r="B13" s="99"/>
      <c r="C13" s="102"/>
      <c r="D13" s="102"/>
      <c r="E13" s="102"/>
      <c r="F13" s="102"/>
      <c r="G13" s="102"/>
      <c r="H13" s="93"/>
      <c r="I13" s="96"/>
      <c r="L13" s="44"/>
    </row>
    <row r="14" spans="1:12" ht="36" customHeight="1">
      <c r="B14" s="61" t="s">
        <v>64</v>
      </c>
      <c r="C14" s="62" t="s">
        <v>63</v>
      </c>
      <c r="D14" s="63" t="s">
        <v>67</v>
      </c>
      <c r="E14" s="64" t="str">
        <f>C6</f>
        <v>1 - 31 oktoober</v>
      </c>
      <c r="F14" s="64">
        <v>31</v>
      </c>
      <c r="G14" s="65">
        <v>160500</v>
      </c>
      <c r="H14" s="66">
        <v>5960</v>
      </c>
      <c r="I14" s="67" t="s">
        <v>84</v>
      </c>
      <c r="L14" s="52"/>
    </row>
    <row r="15" spans="1:12" ht="36" customHeight="1">
      <c r="B15" s="61" t="s">
        <v>65</v>
      </c>
      <c r="C15" s="62" t="s">
        <v>66</v>
      </c>
      <c r="D15" s="63" t="s">
        <v>68</v>
      </c>
      <c r="E15" s="64" t="str">
        <f>C6</f>
        <v>1 - 31 oktoober</v>
      </c>
      <c r="F15" s="64">
        <v>31</v>
      </c>
      <c r="G15" s="65">
        <f>'ekraanide asukohad '!K69</f>
        <v>155040964</v>
      </c>
      <c r="H15" s="66">
        <v>32448</v>
      </c>
      <c r="I15" s="67" t="s">
        <v>200</v>
      </c>
      <c r="L15" s="52"/>
    </row>
    <row r="16" spans="1:12" ht="11" customHeight="1" thickBot="1">
      <c r="B16" s="26"/>
      <c r="C16" s="27"/>
      <c r="D16" s="28"/>
      <c r="E16" s="29"/>
      <c r="F16" s="29"/>
      <c r="G16" s="29"/>
      <c r="H16" s="30"/>
      <c r="I16" s="68"/>
    </row>
    <row r="17" spans="1:8" ht="36" customHeight="1" thickBot="1">
      <c r="B17" s="12"/>
      <c r="C17" s="13"/>
      <c r="D17" s="16"/>
      <c r="E17" s="12"/>
      <c r="F17" s="12"/>
      <c r="G17" s="14">
        <f>SUM(G14:G16)</f>
        <v>155201464</v>
      </c>
      <c r="H17" s="19"/>
    </row>
    <row r="18" spans="1:8" ht="25" customHeight="1" thickBot="1">
      <c r="B18" s="15"/>
      <c r="C18" s="5"/>
      <c r="D18" s="5"/>
      <c r="E18" s="5"/>
      <c r="F18" s="5"/>
      <c r="G18" s="5"/>
      <c r="H18" s="20"/>
    </row>
    <row r="19" spans="1:8" ht="25" customHeight="1">
      <c r="A19" s="6"/>
      <c r="B19" s="42"/>
      <c r="C19" s="43" t="s">
        <v>14</v>
      </c>
      <c r="D19" s="45"/>
      <c r="E19" s="45"/>
      <c r="F19" s="45"/>
      <c r="G19" s="8" t="s">
        <v>2</v>
      </c>
      <c r="H19" s="21">
        <f>SUM(H14:H16)</f>
        <v>38408</v>
      </c>
    </row>
    <row r="20" spans="1:8" ht="25" customHeight="1">
      <c r="A20" s="7"/>
      <c r="B20" s="39" t="s">
        <v>15</v>
      </c>
      <c r="C20" s="40">
        <f>SUM(G14:G15)</f>
        <v>155201464</v>
      </c>
      <c r="D20" s="46"/>
      <c r="E20" s="47"/>
      <c r="F20" s="47"/>
      <c r="G20" s="31" t="s">
        <v>17</v>
      </c>
      <c r="H20" s="32">
        <v>160</v>
      </c>
    </row>
    <row r="21" spans="1:8" ht="25" customHeight="1" thickBot="1">
      <c r="A21" s="7"/>
      <c r="B21" s="39" t="s">
        <v>16</v>
      </c>
      <c r="C21" s="41">
        <f>H21</f>
        <v>38568</v>
      </c>
      <c r="D21" s="48"/>
      <c r="E21" s="49"/>
      <c r="F21" s="49"/>
      <c r="G21" s="33" t="s">
        <v>12</v>
      </c>
      <c r="H21" s="34">
        <f>H19+H20</f>
        <v>38568</v>
      </c>
    </row>
    <row r="22" spans="1:8" ht="25" customHeight="1">
      <c r="B22" s="35"/>
      <c r="C22" s="35"/>
      <c r="D22" s="35"/>
      <c r="E22" s="36"/>
      <c r="F22" s="36"/>
      <c r="G22" s="38" t="s">
        <v>13</v>
      </c>
    </row>
    <row r="23" spans="1:8" ht="18">
      <c r="B23" s="51"/>
    </row>
    <row r="24" spans="1:8" ht="18">
      <c r="B24" s="51"/>
    </row>
  </sheetData>
  <mergeCells count="8">
    <mergeCell ref="H11:H13"/>
    <mergeCell ref="I11:I13"/>
    <mergeCell ref="B11:B13"/>
    <mergeCell ref="C11:C13"/>
    <mergeCell ref="D11:D13"/>
    <mergeCell ref="F11:F13"/>
    <mergeCell ref="G11:G13"/>
    <mergeCell ref="E11:E13"/>
  </mergeCells>
  <phoneticPr fontId="34" type="noConversion"/>
  <pageMargins left="0.75" right="0.75" top="1" bottom="1" header="0.5" footer="0.5"/>
  <pageSetup paperSize="9" scale="4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3C025-7193-3D48-BD8D-5422A04B104A}">
  <sheetPr>
    <pageSetUpPr fitToPage="1"/>
  </sheetPr>
  <dimension ref="B2:F34"/>
  <sheetViews>
    <sheetView workbookViewId="0">
      <selection activeCell="C13" sqref="C13"/>
    </sheetView>
  </sheetViews>
  <sheetFormatPr baseColWidth="10" defaultRowHeight="13"/>
  <cols>
    <col min="1" max="1" width="6" style="37" customWidth="1"/>
    <col min="2" max="2" width="16.1640625" style="37" customWidth="1"/>
    <col min="3" max="4" width="15.5" style="37" customWidth="1"/>
    <col min="5" max="5" width="11.6640625" style="37" customWidth="1"/>
    <col min="6" max="16384" width="10.83203125" style="37"/>
  </cols>
  <sheetData>
    <row r="2" spans="2:6" ht="18">
      <c r="B2" s="69" t="s">
        <v>69</v>
      </c>
    </row>
    <row r="5" spans="2:6" ht="28">
      <c r="B5" s="59" t="s">
        <v>18</v>
      </c>
      <c r="C5" s="59" t="s">
        <v>19</v>
      </c>
      <c r="D5" s="59" t="s">
        <v>71</v>
      </c>
      <c r="E5" s="60" t="s">
        <v>22</v>
      </c>
      <c r="F5" s="60" t="s">
        <v>24</v>
      </c>
    </row>
    <row r="6" spans="2:6">
      <c r="B6" s="53" t="s">
        <v>70</v>
      </c>
      <c r="C6" s="53" t="s">
        <v>27</v>
      </c>
      <c r="D6" s="53" t="s">
        <v>72</v>
      </c>
      <c r="E6" s="53">
        <v>31</v>
      </c>
      <c r="F6" s="54">
        <v>6</v>
      </c>
    </row>
    <row r="7" spans="2:6">
      <c r="B7" s="53" t="s">
        <v>70</v>
      </c>
      <c r="C7" s="53" t="s">
        <v>27</v>
      </c>
      <c r="D7" s="53" t="s">
        <v>73</v>
      </c>
      <c r="E7" s="53">
        <v>31</v>
      </c>
      <c r="F7" s="54">
        <v>6</v>
      </c>
    </row>
    <row r="8" spans="2:6">
      <c r="B8" s="53" t="s">
        <v>70</v>
      </c>
      <c r="C8" s="53" t="s">
        <v>27</v>
      </c>
      <c r="D8" s="53" t="s">
        <v>74</v>
      </c>
      <c r="E8" s="53">
        <v>31</v>
      </c>
      <c r="F8" s="54">
        <v>11</v>
      </c>
    </row>
    <row r="9" spans="2:6">
      <c r="B9" s="53" t="s">
        <v>70</v>
      </c>
      <c r="C9" s="53" t="s">
        <v>27</v>
      </c>
      <c r="D9" s="53" t="s">
        <v>75</v>
      </c>
      <c r="E9" s="53">
        <v>31</v>
      </c>
      <c r="F9" s="54">
        <v>7</v>
      </c>
    </row>
    <row r="10" spans="2:6">
      <c r="B10" s="53" t="s">
        <v>70</v>
      </c>
      <c r="C10" s="53" t="s">
        <v>27</v>
      </c>
      <c r="D10" s="53" t="s">
        <v>76</v>
      </c>
      <c r="E10" s="53">
        <v>31</v>
      </c>
      <c r="F10" s="54">
        <v>1</v>
      </c>
    </row>
    <row r="11" spans="2:6">
      <c r="B11" s="53" t="s">
        <v>70</v>
      </c>
      <c r="C11" s="53" t="s">
        <v>209</v>
      </c>
      <c r="D11" s="53" t="s">
        <v>209</v>
      </c>
      <c r="E11" s="53">
        <v>31</v>
      </c>
      <c r="F11" s="55">
        <v>2</v>
      </c>
    </row>
    <row r="12" spans="2:6">
      <c r="B12" s="53" t="s">
        <v>70</v>
      </c>
      <c r="C12" s="53" t="s">
        <v>210</v>
      </c>
      <c r="D12" s="53" t="s">
        <v>210</v>
      </c>
      <c r="E12" s="53">
        <v>31</v>
      </c>
      <c r="F12" s="55">
        <v>2</v>
      </c>
    </row>
    <row r="13" spans="2:6">
      <c r="B13" s="53" t="s">
        <v>70</v>
      </c>
      <c r="C13" s="53" t="s">
        <v>211</v>
      </c>
      <c r="D13" s="53" t="s">
        <v>211</v>
      </c>
      <c r="E13" s="53">
        <v>31</v>
      </c>
      <c r="F13" s="55">
        <v>2</v>
      </c>
    </row>
    <row r="14" spans="2:6">
      <c r="B14" s="53" t="s">
        <v>70</v>
      </c>
      <c r="C14" s="53" t="s">
        <v>46</v>
      </c>
      <c r="D14" s="53" t="s">
        <v>77</v>
      </c>
      <c r="E14" s="53">
        <v>31</v>
      </c>
      <c r="F14" s="55">
        <v>4</v>
      </c>
    </row>
    <row r="15" spans="2:6">
      <c r="B15" s="53" t="s">
        <v>70</v>
      </c>
      <c r="C15" s="53" t="s">
        <v>46</v>
      </c>
      <c r="D15" s="53" t="s">
        <v>78</v>
      </c>
      <c r="E15" s="53">
        <v>31</v>
      </c>
      <c r="F15" s="55">
        <v>6</v>
      </c>
    </row>
    <row r="16" spans="2:6">
      <c r="B16" s="53" t="s">
        <v>70</v>
      </c>
      <c r="C16" s="53" t="s">
        <v>46</v>
      </c>
      <c r="D16" s="53" t="s">
        <v>79</v>
      </c>
      <c r="E16" s="53">
        <v>31</v>
      </c>
      <c r="F16" s="55">
        <v>3</v>
      </c>
    </row>
    <row r="17" spans="2:6">
      <c r="B17" s="53" t="s">
        <v>70</v>
      </c>
      <c r="C17" s="53" t="s">
        <v>50</v>
      </c>
      <c r="D17" s="53" t="s">
        <v>80</v>
      </c>
      <c r="E17" s="53">
        <v>31</v>
      </c>
      <c r="F17" s="55">
        <v>3</v>
      </c>
    </row>
    <row r="18" spans="2:6">
      <c r="B18" s="53" t="s">
        <v>70</v>
      </c>
      <c r="C18" s="53" t="s">
        <v>56</v>
      </c>
      <c r="D18" s="53" t="s">
        <v>81</v>
      </c>
      <c r="E18" s="53">
        <v>31</v>
      </c>
      <c r="F18" s="55">
        <v>3</v>
      </c>
    </row>
    <row r="19" spans="2:6">
      <c r="B19" s="53" t="s">
        <v>70</v>
      </c>
      <c r="C19" s="53" t="s">
        <v>82</v>
      </c>
      <c r="D19" s="53" t="s">
        <v>83</v>
      </c>
      <c r="E19" s="53">
        <v>31</v>
      </c>
      <c r="F19" s="54">
        <v>2</v>
      </c>
    </row>
    <row r="20" spans="2:6">
      <c r="B20" s="53" t="s">
        <v>85</v>
      </c>
      <c r="C20" s="53" t="s">
        <v>57</v>
      </c>
      <c r="D20" s="53" t="s">
        <v>85</v>
      </c>
      <c r="E20" s="53">
        <v>31</v>
      </c>
      <c r="F20" s="54">
        <v>1</v>
      </c>
    </row>
    <row r="21" spans="2:6" s="57" customFormat="1">
      <c r="F21" s="58">
        <f>SUM(F6:F20)</f>
        <v>59</v>
      </c>
    </row>
    <row r="25" spans="2:6">
      <c r="B25" s="103" t="s">
        <v>212</v>
      </c>
      <c r="C25" s="104"/>
      <c r="D25" s="104"/>
      <c r="E25" s="104"/>
      <c r="F25" s="104"/>
    </row>
    <row r="26" spans="2:6">
      <c r="B26" s="104"/>
      <c r="C26" s="104"/>
      <c r="D26" s="104"/>
      <c r="E26" s="104"/>
      <c r="F26" s="104"/>
    </row>
    <row r="27" spans="2:6">
      <c r="B27" s="104"/>
      <c r="C27" s="104"/>
      <c r="D27" s="104"/>
      <c r="E27" s="104"/>
      <c r="F27" s="104"/>
    </row>
    <row r="28" spans="2:6">
      <c r="B28" s="104"/>
      <c r="C28" s="104"/>
      <c r="D28" s="104"/>
      <c r="E28" s="104"/>
      <c r="F28" s="104"/>
    </row>
    <row r="29" spans="2:6">
      <c r="B29" s="104"/>
      <c r="C29" s="104"/>
      <c r="D29" s="104"/>
      <c r="E29" s="104"/>
      <c r="F29" s="104"/>
    </row>
    <row r="30" spans="2:6">
      <c r="B30" s="104"/>
      <c r="C30" s="104"/>
      <c r="D30" s="104"/>
      <c r="E30" s="104"/>
      <c r="F30" s="104"/>
    </row>
    <row r="31" spans="2:6">
      <c r="B31" s="104"/>
      <c r="C31" s="104"/>
      <c r="D31" s="104"/>
      <c r="E31" s="104"/>
      <c r="F31" s="104"/>
    </row>
    <row r="32" spans="2:6">
      <c r="B32" s="104"/>
      <c r="C32" s="104"/>
      <c r="D32" s="104"/>
      <c r="E32" s="104"/>
      <c r="F32" s="104"/>
    </row>
    <row r="33" spans="2:6">
      <c r="B33" s="104"/>
      <c r="C33" s="104"/>
      <c r="D33" s="104"/>
      <c r="E33" s="104"/>
      <c r="F33" s="104"/>
    </row>
    <row r="34" spans="2:6">
      <c r="B34" s="104"/>
      <c r="C34" s="104"/>
      <c r="D34" s="104"/>
      <c r="E34" s="104"/>
      <c r="F34" s="104"/>
    </row>
  </sheetData>
  <mergeCells count="1">
    <mergeCell ref="B25:F34"/>
  </mergeCell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C426-EADE-3A45-9B5A-0109D9417168}">
  <sheetPr>
    <pageSetUpPr fitToPage="1"/>
  </sheetPr>
  <dimension ref="B2:N86"/>
  <sheetViews>
    <sheetView workbookViewId="0">
      <selection activeCell="F26" sqref="F26"/>
    </sheetView>
  </sheetViews>
  <sheetFormatPr baseColWidth="10" defaultRowHeight="13"/>
  <cols>
    <col min="1" max="1" width="4.33203125" style="50" customWidth="1"/>
    <col min="2" max="2" width="16.1640625" style="50" customWidth="1"/>
    <col min="3" max="3" width="21.83203125" style="50" customWidth="1"/>
    <col min="4" max="4" width="51.6640625" style="50" bestFit="1" customWidth="1"/>
    <col min="5" max="5" width="13.33203125" style="50" bestFit="1" customWidth="1"/>
    <col min="6" max="6" width="44.33203125" style="50" customWidth="1"/>
    <col min="7" max="7" width="11.6640625" style="50" customWidth="1"/>
    <col min="8" max="8" width="8.33203125" style="50" customWidth="1"/>
    <col min="9" max="9" width="10.83203125" style="50"/>
    <col min="10" max="10" width="14.6640625" style="50" customWidth="1"/>
    <col min="11" max="11" width="13.1640625" style="50" customWidth="1"/>
    <col min="12" max="12" width="12.83203125" style="50" customWidth="1"/>
    <col min="13" max="13" width="45.6640625" style="50" bestFit="1" customWidth="1"/>
    <col min="14" max="16384" width="10.83203125" style="50"/>
  </cols>
  <sheetData>
    <row r="2" spans="2:14" ht="18">
      <c r="B2" s="80" t="s">
        <v>215</v>
      </c>
    </row>
    <row r="5" spans="2:14" ht="42">
      <c r="B5" s="70" t="s">
        <v>18</v>
      </c>
      <c r="C5" s="70" t="s">
        <v>19</v>
      </c>
      <c r="D5" s="70" t="s">
        <v>86</v>
      </c>
      <c r="E5" s="70" t="s">
        <v>20</v>
      </c>
      <c r="F5" s="70" t="s">
        <v>87</v>
      </c>
      <c r="G5" s="70" t="s">
        <v>22</v>
      </c>
      <c r="H5" s="70" t="s">
        <v>23</v>
      </c>
      <c r="I5" s="70" t="s">
        <v>24</v>
      </c>
      <c r="J5" s="70" t="s">
        <v>88</v>
      </c>
      <c r="K5" s="70" t="s">
        <v>89</v>
      </c>
      <c r="L5" s="70" t="s">
        <v>90</v>
      </c>
      <c r="M5" s="70" t="s">
        <v>25</v>
      </c>
      <c r="N5" s="70" t="s">
        <v>216</v>
      </c>
    </row>
    <row r="6" spans="2:14" ht="15">
      <c r="B6" s="71" t="s">
        <v>31</v>
      </c>
      <c r="C6" s="71" t="s">
        <v>27</v>
      </c>
      <c r="D6" s="72" t="s">
        <v>94</v>
      </c>
      <c r="E6" s="78" t="s">
        <v>28</v>
      </c>
      <c r="F6" s="74" t="s">
        <v>95</v>
      </c>
      <c r="G6" s="71">
        <v>31</v>
      </c>
      <c r="H6" s="90" t="s">
        <v>214</v>
      </c>
      <c r="I6" s="72">
        <v>1</v>
      </c>
      <c r="J6" s="75">
        <v>5142</v>
      </c>
      <c r="K6" s="73">
        <f t="shared" ref="K6:K37" si="0">G6*J6</f>
        <v>159402</v>
      </c>
      <c r="L6" s="72" t="s">
        <v>29</v>
      </c>
      <c r="M6" s="72" t="s">
        <v>30</v>
      </c>
      <c r="N6" s="107">
        <v>185.70239999999998</v>
      </c>
    </row>
    <row r="7" spans="2:14" ht="15">
      <c r="B7" s="71" t="s">
        <v>31</v>
      </c>
      <c r="C7" s="71" t="s">
        <v>27</v>
      </c>
      <c r="D7" s="72" t="s">
        <v>96</v>
      </c>
      <c r="E7" s="78" t="s">
        <v>28</v>
      </c>
      <c r="F7" s="74" t="s">
        <v>97</v>
      </c>
      <c r="G7" s="71">
        <v>31</v>
      </c>
      <c r="H7" s="90" t="s">
        <v>214</v>
      </c>
      <c r="I7" s="72">
        <v>7</v>
      </c>
      <c r="J7" s="75">
        <v>82999</v>
      </c>
      <c r="K7" s="73">
        <f t="shared" si="0"/>
        <v>2572969</v>
      </c>
      <c r="L7" s="72" t="s">
        <v>29</v>
      </c>
      <c r="M7" s="72" t="s">
        <v>60</v>
      </c>
      <c r="N7" s="107">
        <v>376.56319999999999</v>
      </c>
    </row>
    <row r="8" spans="2:14" ht="15">
      <c r="B8" s="71" t="s">
        <v>31</v>
      </c>
      <c r="C8" s="71" t="s">
        <v>27</v>
      </c>
      <c r="D8" s="72" t="s">
        <v>98</v>
      </c>
      <c r="E8" s="78" t="s">
        <v>28</v>
      </c>
      <c r="F8" s="74" t="s">
        <v>99</v>
      </c>
      <c r="G8" s="71">
        <v>31</v>
      </c>
      <c r="H8" s="90" t="s">
        <v>214</v>
      </c>
      <c r="I8" s="72">
        <v>16</v>
      </c>
      <c r="J8" s="75">
        <v>272000</v>
      </c>
      <c r="K8" s="73">
        <f t="shared" si="0"/>
        <v>8432000</v>
      </c>
      <c r="L8" s="72" t="s">
        <v>29</v>
      </c>
      <c r="M8" s="72" t="s">
        <v>60</v>
      </c>
      <c r="N8" s="107">
        <v>1635.2128</v>
      </c>
    </row>
    <row r="9" spans="2:14" ht="15">
      <c r="B9" s="71" t="s">
        <v>31</v>
      </c>
      <c r="C9" s="71" t="s">
        <v>27</v>
      </c>
      <c r="D9" s="72" t="s">
        <v>100</v>
      </c>
      <c r="E9" s="78" t="s">
        <v>28</v>
      </c>
      <c r="F9" s="74" t="s">
        <v>101</v>
      </c>
      <c r="G9" s="71">
        <v>31</v>
      </c>
      <c r="H9" s="90" t="s">
        <v>214</v>
      </c>
      <c r="I9" s="72">
        <v>1</v>
      </c>
      <c r="J9" s="75">
        <v>17000</v>
      </c>
      <c r="K9" s="73">
        <f t="shared" si="0"/>
        <v>527000</v>
      </c>
      <c r="L9" s="72" t="s">
        <v>102</v>
      </c>
      <c r="M9" s="72"/>
      <c r="N9" s="107">
        <v>603.53280000000007</v>
      </c>
    </row>
    <row r="10" spans="2:14" ht="15">
      <c r="B10" s="71" t="s">
        <v>31</v>
      </c>
      <c r="C10" s="71" t="s">
        <v>27</v>
      </c>
      <c r="D10" s="72" t="s">
        <v>32</v>
      </c>
      <c r="E10" s="78" t="s">
        <v>28</v>
      </c>
      <c r="F10" s="74" t="s">
        <v>33</v>
      </c>
      <c r="G10" s="71">
        <v>31</v>
      </c>
      <c r="H10" s="90" t="s">
        <v>214</v>
      </c>
      <c r="I10" s="72">
        <v>1</v>
      </c>
      <c r="J10" s="75">
        <v>4200</v>
      </c>
      <c r="K10" s="73">
        <f t="shared" si="0"/>
        <v>130200</v>
      </c>
      <c r="L10" s="72" t="s">
        <v>38</v>
      </c>
      <c r="M10" s="72" t="s">
        <v>41</v>
      </c>
      <c r="N10" s="107">
        <v>185.70239999999998</v>
      </c>
    </row>
    <row r="11" spans="2:14" ht="15">
      <c r="B11" s="71" t="s">
        <v>31</v>
      </c>
      <c r="C11" s="71" t="s">
        <v>27</v>
      </c>
      <c r="D11" s="72" t="s">
        <v>103</v>
      </c>
      <c r="E11" s="78" t="s">
        <v>28</v>
      </c>
      <c r="F11" s="74" t="s">
        <v>92</v>
      </c>
      <c r="G11" s="71">
        <v>31</v>
      </c>
      <c r="H11" s="90" t="s">
        <v>214</v>
      </c>
      <c r="I11" s="72">
        <v>2</v>
      </c>
      <c r="J11" s="75">
        <v>27226</v>
      </c>
      <c r="K11" s="73">
        <f t="shared" si="0"/>
        <v>844006</v>
      </c>
      <c r="L11" s="72" t="s">
        <v>29</v>
      </c>
      <c r="M11" s="72" t="s">
        <v>60</v>
      </c>
      <c r="N11" s="107">
        <v>185.70239999999998</v>
      </c>
    </row>
    <row r="12" spans="2:14" ht="15">
      <c r="B12" s="71" t="s">
        <v>31</v>
      </c>
      <c r="C12" s="71" t="s">
        <v>27</v>
      </c>
      <c r="D12" s="72" t="s">
        <v>104</v>
      </c>
      <c r="E12" s="78" t="s">
        <v>28</v>
      </c>
      <c r="F12" s="74" t="s">
        <v>105</v>
      </c>
      <c r="G12" s="71">
        <v>31</v>
      </c>
      <c r="H12" s="90" t="s">
        <v>214</v>
      </c>
      <c r="I12" s="72">
        <v>8</v>
      </c>
      <c r="J12" s="75">
        <v>80000</v>
      </c>
      <c r="K12" s="73">
        <f t="shared" si="0"/>
        <v>2480000</v>
      </c>
      <c r="L12" s="72" t="s">
        <v>29</v>
      </c>
      <c r="M12" s="72" t="s">
        <v>60</v>
      </c>
      <c r="N12" s="107">
        <v>1485.6191999999999</v>
      </c>
    </row>
    <row r="13" spans="2:14" ht="15">
      <c r="B13" s="71" t="s">
        <v>31</v>
      </c>
      <c r="C13" s="71" t="s">
        <v>27</v>
      </c>
      <c r="D13" s="72" t="s">
        <v>34</v>
      </c>
      <c r="E13" s="78" t="s">
        <v>28</v>
      </c>
      <c r="F13" s="74" t="s">
        <v>35</v>
      </c>
      <c r="G13" s="71">
        <v>31</v>
      </c>
      <c r="H13" s="90" t="s">
        <v>214</v>
      </c>
      <c r="I13" s="72">
        <v>1</v>
      </c>
      <c r="J13" s="75">
        <v>8241</v>
      </c>
      <c r="K13" s="73">
        <f t="shared" si="0"/>
        <v>255471</v>
      </c>
      <c r="L13" s="72" t="s">
        <v>91</v>
      </c>
      <c r="M13" s="72" t="s">
        <v>36</v>
      </c>
      <c r="N13" s="107">
        <v>603.53280000000007</v>
      </c>
    </row>
    <row r="14" spans="2:14" ht="15">
      <c r="B14" s="71" t="s">
        <v>31</v>
      </c>
      <c r="C14" s="71" t="s">
        <v>27</v>
      </c>
      <c r="D14" s="72" t="s">
        <v>106</v>
      </c>
      <c r="E14" s="78" t="s">
        <v>28</v>
      </c>
      <c r="F14" s="74" t="s">
        <v>35</v>
      </c>
      <c r="G14" s="71">
        <v>31</v>
      </c>
      <c r="H14" s="90" t="s">
        <v>214</v>
      </c>
      <c r="I14" s="72">
        <v>1</v>
      </c>
      <c r="J14" s="75">
        <v>8241</v>
      </c>
      <c r="K14" s="73">
        <f t="shared" si="0"/>
        <v>255471</v>
      </c>
      <c r="L14" s="76" t="s">
        <v>93</v>
      </c>
      <c r="M14" s="72" t="s">
        <v>107</v>
      </c>
      <c r="N14" s="107">
        <v>484.88959999999997</v>
      </c>
    </row>
    <row r="15" spans="2:14" ht="15">
      <c r="B15" s="71" t="s">
        <v>31</v>
      </c>
      <c r="C15" s="71" t="s">
        <v>27</v>
      </c>
      <c r="D15" s="72" t="s">
        <v>108</v>
      </c>
      <c r="E15" s="78" t="s">
        <v>28</v>
      </c>
      <c r="F15" s="74" t="s">
        <v>109</v>
      </c>
      <c r="G15" s="71">
        <v>31</v>
      </c>
      <c r="H15" s="90" t="s">
        <v>214</v>
      </c>
      <c r="I15" s="72">
        <v>1</v>
      </c>
      <c r="J15" s="75">
        <v>11000</v>
      </c>
      <c r="K15" s="73">
        <f t="shared" si="0"/>
        <v>341000</v>
      </c>
      <c r="L15" s="72" t="s">
        <v>29</v>
      </c>
      <c r="M15" s="72" t="s">
        <v>60</v>
      </c>
      <c r="N15" s="107">
        <v>257.92</v>
      </c>
    </row>
    <row r="16" spans="2:14" ht="15">
      <c r="B16" s="71" t="s">
        <v>31</v>
      </c>
      <c r="C16" s="71" t="s">
        <v>27</v>
      </c>
      <c r="D16" s="72" t="s">
        <v>110</v>
      </c>
      <c r="E16" s="78" t="s">
        <v>28</v>
      </c>
      <c r="F16" s="74" t="s">
        <v>111</v>
      </c>
      <c r="G16" s="71">
        <v>31</v>
      </c>
      <c r="H16" s="90" t="s">
        <v>214</v>
      </c>
      <c r="I16" s="72">
        <v>1</v>
      </c>
      <c r="J16" s="75">
        <v>9000</v>
      </c>
      <c r="K16" s="73">
        <f t="shared" si="0"/>
        <v>279000</v>
      </c>
      <c r="L16" s="72" t="s">
        <v>29</v>
      </c>
      <c r="M16" s="72" t="s">
        <v>60</v>
      </c>
      <c r="N16" s="107">
        <v>185.70239999999998</v>
      </c>
    </row>
    <row r="17" spans="2:14" ht="15">
      <c r="B17" s="71" t="s">
        <v>31</v>
      </c>
      <c r="C17" s="71" t="s">
        <v>27</v>
      </c>
      <c r="D17" s="72" t="s">
        <v>112</v>
      </c>
      <c r="E17" s="78" t="s">
        <v>28</v>
      </c>
      <c r="F17" s="74" t="s">
        <v>58</v>
      </c>
      <c r="G17" s="71">
        <v>31</v>
      </c>
      <c r="H17" s="90" t="s">
        <v>214</v>
      </c>
      <c r="I17" s="72">
        <v>9</v>
      </c>
      <c r="J17" s="75">
        <v>81000</v>
      </c>
      <c r="K17" s="73">
        <f t="shared" si="0"/>
        <v>2511000</v>
      </c>
      <c r="L17" s="72" t="s">
        <v>29</v>
      </c>
      <c r="M17" s="72" t="s">
        <v>60</v>
      </c>
      <c r="N17" s="107">
        <v>257.92</v>
      </c>
    </row>
    <row r="18" spans="2:14" ht="15">
      <c r="B18" s="71" t="s">
        <v>31</v>
      </c>
      <c r="C18" s="71" t="s">
        <v>27</v>
      </c>
      <c r="D18" s="72" t="s">
        <v>113</v>
      </c>
      <c r="E18" s="78" t="s">
        <v>28</v>
      </c>
      <c r="F18" s="74" t="s">
        <v>59</v>
      </c>
      <c r="G18" s="71">
        <v>31</v>
      </c>
      <c r="H18" s="90" t="s">
        <v>214</v>
      </c>
      <c r="I18" s="72">
        <v>6</v>
      </c>
      <c r="J18" s="75">
        <v>72852</v>
      </c>
      <c r="K18" s="73">
        <f t="shared" si="0"/>
        <v>2258412</v>
      </c>
      <c r="L18" s="72" t="s">
        <v>29</v>
      </c>
      <c r="M18" s="72" t="s">
        <v>30</v>
      </c>
      <c r="N18" s="107">
        <v>257.92</v>
      </c>
    </row>
    <row r="19" spans="2:14" ht="15">
      <c r="B19" s="71" t="s">
        <v>31</v>
      </c>
      <c r="C19" s="71" t="s">
        <v>27</v>
      </c>
      <c r="D19" s="72" t="s">
        <v>114</v>
      </c>
      <c r="E19" s="78" t="s">
        <v>28</v>
      </c>
      <c r="F19" s="74" t="s">
        <v>115</v>
      </c>
      <c r="G19" s="71">
        <v>31</v>
      </c>
      <c r="H19" s="90" t="s">
        <v>214</v>
      </c>
      <c r="I19" s="72">
        <v>3</v>
      </c>
      <c r="J19" s="75">
        <v>30000</v>
      </c>
      <c r="K19" s="73">
        <f t="shared" si="0"/>
        <v>930000</v>
      </c>
      <c r="L19" s="72" t="s">
        <v>29</v>
      </c>
      <c r="M19" s="72" t="s">
        <v>30</v>
      </c>
      <c r="N19" s="107">
        <v>268.23680000000002</v>
      </c>
    </row>
    <row r="20" spans="2:14" ht="28">
      <c r="B20" s="71" t="s">
        <v>31</v>
      </c>
      <c r="C20" s="71" t="s">
        <v>27</v>
      </c>
      <c r="D20" s="72" t="s">
        <v>116</v>
      </c>
      <c r="E20" s="78" t="s">
        <v>28</v>
      </c>
      <c r="F20" s="74" t="s">
        <v>117</v>
      </c>
      <c r="G20" s="71">
        <v>31</v>
      </c>
      <c r="H20" s="90" t="s">
        <v>214</v>
      </c>
      <c r="I20" s="72">
        <v>2</v>
      </c>
      <c r="J20" s="75">
        <v>20000</v>
      </c>
      <c r="K20" s="73">
        <f t="shared" si="0"/>
        <v>620000</v>
      </c>
      <c r="L20" s="78" t="s">
        <v>118</v>
      </c>
      <c r="M20" s="71" t="s">
        <v>119</v>
      </c>
      <c r="N20" s="107">
        <v>340.45440000000002</v>
      </c>
    </row>
    <row r="21" spans="2:14" ht="15">
      <c r="B21" s="71" t="s">
        <v>31</v>
      </c>
      <c r="C21" s="71" t="s">
        <v>27</v>
      </c>
      <c r="D21" s="72" t="s">
        <v>120</v>
      </c>
      <c r="E21" s="78" t="s">
        <v>28</v>
      </c>
      <c r="F21" s="74" t="s">
        <v>121</v>
      </c>
      <c r="G21" s="71">
        <v>31</v>
      </c>
      <c r="H21" s="90" t="s">
        <v>214</v>
      </c>
      <c r="I21" s="72">
        <v>4</v>
      </c>
      <c r="J21" s="75">
        <v>8000</v>
      </c>
      <c r="K21" s="73">
        <f t="shared" si="0"/>
        <v>248000</v>
      </c>
      <c r="L21" s="72" t="s">
        <v>29</v>
      </c>
      <c r="M21" s="72" t="s">
        <v>30</v>
      </c>
      <c r="N21" s="107">
        <v>185.70239999999998</v>
      </c>
    </row>
    <row r="22" spans="2:14" ht="15">
      <c r="B22" s="71" t="s">
        <v>31</v>
      </c>
      <c r="C22" s="71" t="s">
        <v>27</v>
      </c>
      <c r="D22" s="72" t="s">
        <v>122</v>
      </c>
      <c r="E22" s="78" t="s">
        <v>28</v>
      </c>
      <c r="F22" s="74" t="s">
        <v>37</v>
      </c>
      <c r="G22" s="71">
        <v>31</v>
      </c>
      <c r="H22" s="90" t="s">
        <v>214</v>
      </c>
      <c r="I22" s="72">
        <v>1</v>
      </c>
      <c r="J22" s="75">
        <v>8000</v>
      </c>
      <c r="K22" s="73">
        <f t="shared" si="0"/>
        <v>248000</v>
      </c>
      <c r="L22" s="72" t="s">
        <v>123</v>
      </c>
      <c r="M22" s="72" t="s">
        <v>124</v>
      </c>
      <c r="N22" s="107">
        <v>268.23680000000002</v>
      </c>
    </row>
    <row r="23" spans="2:14" ht="15">
      <c r="B23" s="71" t="s">
        <v>31</v>
      </c>
      <c r="C23" s="71" t="s">
        <v>27</v>
      </c>
      <c r="D23" s="72" t="s">
        <v>125</v>
      </c>
      <c r="E23" s="78" t="s">
        <v>28</v>
      </c>
      <c r="F23" s="74" t="s">
        <v>126</v>
      </c>
      <c r="G23" s="71">
        <v>31</v>
      </c>
      <c r="H23" s="90" t="s">
        <v>214</v>
      </c>
      <c r="I23" s="72">
        <v>14</v>
      </c>
      <c r="J23" s="75">
        <v>182000</v>
      </c>
      <c r="K23" s="73">
        <f t="shared" si="0"/>
        <v>5642000</v>
      </c>
      <c r="L23" s="72" t="s">
        <v>29</v>
      </c>
      <c r="M23" s="72" t="s">
        <v>60</v>
      </c>
      <c r="N23" s="107">
        <v>1635.2128</v>
      </c>
    </row>
    <row r="24" spans="2:14" ht="15">
      <c r="B24" s="71" t="s">
        <v>31</v>
      </c>
      <c r="C24" s="71" t="s">
        <v>27</v>
      </c>
      <c r="D24" s="72" t="s">
        <v>127</v>
      </c>
      <c r="E24" s="78" t="s">
        <v>28</v>
      </c>
      <c r="F24" s="74" t="s">
        <v>128</v>
      </c>
      <c r="G24" s="71">
        <v>31</v>
      </c>
      <c r="H24" s="90" t="s">
        <v>214</v>
      </c>
      <c r="I24" s="72">
        <v>1</v>
      </c>
      <c r="J24" s="75">
        <v>13000</v>
      </c>
      <c r="K24" s="73">
        <f t="shared" si="0"/>
        <v>403000</v>
      </c>
      <c r="L24" s="72" t="s">
        <v>102</v>
      </c>
      <c r="M24" s="72"/>
      <c r="N24" s="107">
        <v>603.53280000000007</v>
      </c>
    </row>
    <row r="25" spans="2:14" ht="15">
      <c r="B25" s="71" t="s">
        <v>31</v>
      </c>
      <c r="C25" s="71" t="s">
        <v>27</v>
      </c>
      <c r="D25" s="71" t="s">
        <v>129</v>
      </c>
      <c r="E25" s="78" t="s">
        <v>28</v>
      </c>
      <c r="F25" s="74" t="s">
        <v>130</v>
      </c>
      <c r="G25" s="71">
        <v>31</v>
      </c>
      <c r="H25" s="90" t="s">
        <v>214</v>
      </c>
      <c r="I25" s="72">
        <v>1</v>
      </c>
      <c r="J25" s="75">
        <v>13000</v>
      </c>
      <c r="K25" s="73">
        <f t="shared" si="0"/>
        <v>403000</v>
      </c>
      <c r="L25" s="72" t="s">
        <v>131</v>
      </c>
      <c r="M25" s="72"/>
      <c r="N25" s="107">
        <v>603.53280000000007</v>
      </c>
    </row>
    <row r="26" spans="2:14" ht="15">
      <c r="B26" s="71" t="s">
        <v>31</v>
      </c>
      <c r="C26" s="71" t="s">
        <v>27</v>
      </c>
      <c r="D26" s="72" t="s">
        <v>39</v>
      </c>
      <c r="E26" s="78" t="s">
        <v>28</v>
      </c>
      <c r="F26" s="74" t="s">
        <v>40</v>
      </c>
      <c r="G26" s="71">
        <v>31</v>
      </c>
      <c r="H26" s="90" t="s">
        <v>214</v>
      </c>
      <c r="I26" s="72">
        <v>9</v>
      </c>
      <c r="J26" s="75">
        <v>32139</v>
      </c>
      <c r="K26" s="73">
        <f t="shared" si="0"/>
        <v>996309</v>
      </c>
      <c r="L26" s="72" t="s">
        <v>38</v>
      </c>
      <c r="M26" s="72" t="s">
        <v>41</v>
      </c>
      <c r="N26" s="107">
        <v>175.38560000000001</v>
      </c>
    </row>
    <row r="27" spans="2:14" ht="28">
      <c r="B27" s="71" t="s">
        <v>31</v>
      </c>
      <c r="C27" s="71" t="s">
        <v>27</v>
      </c>
      <c r="D27" s="72" t="s">
        <v>132</v>
      </c>
      <c r="E27" s="78" t="s">
        <v>28</v>
      </c>
      <c r="F27" s="74" t="s">
        <v>133</v>
      </c>
      <c r="G27" s="71">
        <v>31</v>
      </c>
      <c r="H27" s="90" t="s">
        <v>214</v>
      </c>
      <c r="I27" s="72">
        <v>23</v>
      </c>
      <c r="J27" s="75">
        <v>276000</v>
      </c>
      <c r="K27" s="73">
        <f t="shared" si="0"/>
        <v>8556000</v>
      </c>
      <c r="L27" s="78" t="s">
        <v>118</v>
      </c>
      <c r="M27" s="72" t="s">
        <v>134</v>
      </c>
      <c r="N27" s="107">
        <v>324.97919999999999</v>
      </c>
    </row>
    <row r="28" spans="2:14" ht="15">
      <c r="B28" s="71" t="s">
        <v>31</v>
      </c>
      <c r="C28" s="71" t="s">
        <v>27</v>
      </c>
      <c r="D28" s="72" t="s">
        <v>135</v>
      </c>
      <c r="E28" s="78" t="s">
        <v>28</v>
      </c>
      <c r="F28" s="74" t="s">
        <v>136</v>
      </c>
      <c r="G28" s="71">
        <v>31</v>
      </c>
      <c r="H28" s="90" t="s">
        <v>214</v>
      </c>
      <c r="I28" s="72">
        <v>3</v>
      </c>
      <c r="J28" s="75">
        <v>22500</v>
      </c>
      <c r="K28" s="73">
        <f t="shared" si="0"/>
        <v>697500</v>
      </c>
      <c r="L28" s="72" t="s">
        <v>29</v>
      </c>
      <c r="M28" s="72" t="s">
        <v>30</v>
      </c>
      <c r="N28" s="107">
        <v>185.70239999999998</v>
      </c>
    </row>
    <row r="29" spans="2:14" ht="15">
      <c r="B29" s="71" t="s">
        <v>31</v>
      </c>
      <c r="C29" s="71" t="s">
        <v>27</v>
      </c>
      <c r="D29" s="72" t="s">
        <v>137</v>
      </c>
      <c r="E29" s="78" t="s">
        <v>28</v>
      </c>
      <c r="F29" s="74" t="s">
        <v>138</v>
      </c>
      <c r="G29" s="71">
        <v>31</v>
      </c>
      <c r="H29" s="90" t="s">
        <v>214</v>
      </c>
      <c r="I29" s="72">
        <v>18</v>
      </c>
      <c r="J29" s="75">
        <v>162000</v>
      </c>
      <c r="K29" s="73">
        <f t="shared" si="0"/>
        <v>5022000</v>
      </c>
      <c r="L29" s="72" t="s">
        <v>29</v>
      </c>
      <c r="M29" s="72"/>
      <c r="N29" s="107">
        <v>433.30559999999997</v>
      </c>
    </row>
    <row r="30" spans="2:14" ht="15">
      <c r="B30" s="71" t="s">
        <v>31</v>
      </c>
      <c r="C30" s="71" t="s">
        <v>27</v>
      </c>
      <c r="D30" s="72" t="s">
        <v>139</v>
      </c>
      <c r="E30" s="78" t="s">
        <v>28</v>
      </c>
      <c r="F30" s="74" t="s">
        <v>35</v>
      </c>
      <c r="G30" s="71">
        <v>31</v>
      </c>
      <c r="H30" s="90" t="s">
        <v>214</v>
      </c>
      <c r="I30" s="72">
        <v>24</v>
      </c>
      <c r="J30" s="75">
        <v>197784</v>
      </c>
      <c r="K30" s="73">
        <f t="shared" si="0"/>
        <v>6131304</v>
      </c>
      <c r="L30" s="72" t="s">
        <v>29</v>
      </c>
      <c r="M30" s="72" t="s">
        <v>30</v>
      </c>
      <c r="N30" s="107">
        <v>789.23520000000008</v>
      </c>
    </row>
    <row r="31" spans="2:14" ht="15">
      <c r="B31" s="71" t="s">
        <v>31</v>
      </c>
      <c r="C31" s="71" t="s">
        <v>27</v>
      </c>
      <c r="D31" s="72" t="s">
        <v>140</v>
      </c>
      <c r="E31" s="78" t="s">
        <v>28</v>
      </c>
      <c r="F31" s="74" t="s">
        <v>141</v>
      </c>
      <c r="G31" s="71">
        <v>31</v>
      </c>
      <c r="H31" s="90" t="s">
        <v>214</v>
      </c>
      <c r="I31" s="72">
        <v>1</v>
      </c>
      <c r="J31" s="75">
        <v>19285</v>
      </c>
      <c r="K31" s="73">
        <f t="shared" si="0"/>
        <v>597835</v>
      </c>
      <c r="L31" s="72" t="s">
        <v>142</v>
      </c>
      <c r="M31" s="72" t="s">
        <v>143</v>
      </c>
      <c r="N31" s="107">
        <v>484.88959999999997</v>
      </c>
    </row>
    <row r="32" spans="2:14" ht="15">
      <c r="B32" s="71" t="s">
        <v>31</v>
      </c>
      <c r="C32" s="71" t="s">
        <v>27</v>
      </c>
      <c r="D32" s="72" t="s">
        <v>42</v>
      </c>
      <c r="E32" s="78" t="s">
        <v>28</v>
      </c>
      <c r="F32" s="74" t="s">
        <v>43</v>
      </c>
      <c r="G32" s="71">
        <v>31</v>
      </c>
      <c r="H32" s="90" t="s">
        <v>214</v>
      </c>
      <c r="I32" s="72">
        <v>1</v>
      </c>
      <c r="J32" s="75">
        <v>19285</v>
      </c>
      <c r="K32" s="73">
        <f t="shared" si="0"/>
        <v>597835</v>
      </c>
      <c r="L32" s="72" t="s">
        <v>44</v>
      </c>
      <c r="M32" s="72" t="s">
        <v>45</v>
      </c>
      <c r="N32" s="107">
        <v>484.88959999999997</v>
      </c>
    </row>
    <row r="33" spans="2:14" ht="15">
      <c r="B33" s="71" t="s">
        <v>31</v>
      </c>
      <c r="C33" s="71" t="s">
        <v>27</v>
      </c>
      <c r="D33" s="72" t="s">
        <v>144</v>
      </c>
      <c r="E33" s="78" t="s">
        <v>28</v>
      </c>
      <c r="F33" s="74" t="s">
        <v>145</v>
      </c>
      <c r="G33" s="71">
        <v>31</v>
      </c>
      <c r="H33" s="90" t="s">
        <v>214</v>
      </c>
      <c r="I33" s="72">
        <v>26</v>
      </c>
      <c r="J33" s="75">
        <v>501410</v>
      </c>
      <c r="K33" s="73">
        <f t="shared" si="0"/>
        <v>15543710</v>
      </c>
      <c r="L33" s="72" t="s">
        <v>29</v>
      </c>
      <c r="M33" s="72" t="s">
        <v>60</v>
      </c>
      <c r="N33" s="107">
        <v>2280.0128</v>
      </c>
    </row>
    <row r="34" spans="2:14" ht="15">
      <c r="B34" s="71" t="s">
        <v>31</v>
      </c>
      <c r="C34" s="71" t="s">
        <v>27</v>
      </c>
      <c r="D34" s="72" t="s">
        <v>146</v>
      </c>
      <c r="E34" s="78" t="s">
        <v>28</v>
      </c>
      <c r="F34" s="77"/>
      <c r="G34" s="71">
        <v>31</v>
      </c>
      <c r="H34" s="90" t="s">
        <v>214</v>
      </c>
      <c r="I34" s="72">
        <v>1</v>
      </c>
      <c r="J34" s="75">
        <v>2500</v>
      </c>
      <c r="K34" s="73">
        <f t="shared" si="0"/>
        <v>77500</v>
      </c>
      <c r="L34" s="72" t="s">
        <v>29</v>
      </c>
      <c r="M34" s="72"/>
      <c r="N34" s="107">
        <v>185.70239999999998</v>
      </c>
    </row>
    <row r="35" spans="2:14" ht="15">
      <c r="B35" s="71" t="s">
        <v>31</v>
      </c>
      <c r="C35" s="71" t="s">
        <v>27</v>
      </c>
      <c r="D35" s="72" t="s">
        <v>147</v>
      </c>
      <c r="E35" s="78" t="s">
        <v>28</v>
      </c>
      <c r="F35" s="74" t="s">
        <v>148</v>
      </c>
      <c r="G35" s="71">
        <v>31</v>
      </c>
      <c r="H35" s="90" t="s">
        <v>214</v>
      </c>
      <c r="I35" s="72">
        <v>6</v>
      </c>
      <c r="J35" s="75">
        <v>15000</v>
      </c>
      <c r="K35" s="73">
        <f t="shared" si="0"/>
        <v>465000</v>
      </c>
      <c r="L35" s="72" t="s">
        <v>29</v>
      </c>
      <c r="M35" s="72" t="s">
        <v>60</v>
      </c>
      <c r="N35" s="107">
        <v>185.70239999999998</v>
      </c>
    </row>
    <row r="36" spans="2:14" ht="15">
      <c r="B36" s="71" t="s">
        <v>31</v>
      </c>
      <c r="C36" s="71" t="s">
        <v>27</v>
      </c>
      <c r="D36" s="72" t="s">
        <v>149</v>
      </c>
      <c r="E36" s="78" t="s">
        <v>28</v>
      </c>
      <c r="F36" s="74" t="s">
        <v>150</v>
      </c>
      <c r="G36" s="71">
        <v>31</v>
      </c>
      <c r="H36" s="90" t="s">
        <v>214</v>
      </c>
      <c r="I36" s="72">
        <v>4</v>
      </c>
      <c r="J36" s="75">
        <v>10000</v>
      </c>
      <c r="K36" s="73">
        <f t="shared" si="0"/>
        <v>310000</v>
      </c>
      <c r="L36" s="72" t="s">
        <v>29</v>
      </c>
      <c r="M36" s="72" t="s">
        <v>60</v>
      </c>
      <c r="N36" s="107">
        <v>185.70239999999998</v>
      </c>
    </row>
    <row r="37" spans="2:14" ht="15">
      <c r="B37" s="71" t="s">
        <v>31</v>
      </c>
      <c r="C37" s="71" t="s">
        <v>46</v>
      </c>
      <c r="D37" s="71" t="s">
        <v>152</v>
      </c>
      <c r="E37" s="76" t="s">
        <v>28</v>
      </c>
      <c r="F37" s="74" t="s">
        <v>151</v>
      </c>
      <c r="G37" s="71">
        <v>31</v>
      </c>
      <c r="H37" s="90" t="s">
        <v>214</v>
      </c>
      <c r="I37" s="76">
        <v>7</v>
      </c>
      <c r="J37" s="75">
        <v>126280</v>
      </c>
      <c r="K37" s="73">
        <f t="shared" si="0"/>
        <v>3914680</v>
      </c>
      <c r="L37" s="76" t="s">
        <v>29</v>
      </c>
      <c r="M37" s="76"/>
      <c r="N37" s="107">
        <v>551.94880000000001</v>
      </c>
    </row>
    <row r="38" spans="2:14" ht="15">
      <c r="B38" s="71" t="s">
        <v>31</v>
      </c>
      <c r="C38" s="71" t="s">
        <v>46</v>
      </c>
      <c r="D38" s="72" t="s">
        <v>153</v>
      </c>
      <c r="E38" s="76" t="s">
        <v>28</v>
      </c>
      <c r="F38" s="77" t="s">
        <v>154</v>
      </c>
      <c r="G38" s="71">
        <v>31</v>
      </c>
      <c r="H38" s="90" t="s">
        <v>214</v>
      </c>
      <c r="I38" s="76">
        <v>6</v>
      </c>
      <c r="J38" s="75">
        <v>46230</v>
      </c>
      <c r="K38" s="73">
        <f t="shared" ref="K38:K69" si="1">G38*J38</f>
        <v>1433130</v>
      </c>
      <c r="L38" s="76" t="s">
        <v>29</v>
      </c>
      <c r="M38" s="76" t="s">
        <v>155</v>
      </c>
      <c r="N38" s="107">
        <v>268.23680000000002</v>
      </c>
    </row>
    <row r="39" spans="2:14" ht="15">
      <c r="B39" s="71" t="s">
        <v>31</v>
      </c>
      <c r="C39" s="71" t="s">
        <v>46</v>
      </c>
      <c r="D39" s="72" t="s">
        <v>156</v>
      </c>
      <c r="E39" s="76" t="s">
        <v>28</v>
      </c>
      <c r="F39" s="74" t="s">
        <v>157</v>
      </c>
      <c r="G39" s="71">
        <v>31</v>
      </c>
      <c r="H39" s="90" t="s">
        <v>214</v>
      </c>
      <c r="I39" s="76">
        <v>23</v>
      </c>
      <c r="J39" s="75">
        <v>460000</v>
      </c>
      <c r="K39" s="73">
        <f t="shared" si="1"/>
        <v>14260000</v>
      </c>
      <c r="L39" s="76" t="s">
        <v>29</v>
      </c>
      <c r="M39" s="76" t="s">
        <v>158</v>
      </c>
      <c r="N39" s="107">
        <v>397.1968</v>
      </c>
    </row>
    <row r="40" spans="2:14" ht="15">
      <c r="B40" s="71" t="s">
        <v>31</v>
      </c>
      <c r="C40" s="71" t="s">
        <v>46</v>
      </c>
      <c r="D40" s="72" t="s">
        <v>78</v>
      </c>
      <c r="E40" s="72" t="s">
        <v>28</v>
      </c>
      <c r="F40" s="77" t="s">
        <v>159</v>
      </c>
      <c r="G40" s="71">
        <v>31</v>
      </c>
      <c r="H40" s="90" t="s">
        <v>214</v>
      </c>
      <c r="I40" s="72">
        <v>20</v>
      </c>
      <c r="J40" s="75">
        <v>334280</v>
      </c>
      <c r="K40" s="73">
        <f t="shared" si="1"/>
        <v>10362680</v>
      </c>
      <c r="L40" s="72" t="s">
        <v>29</v>
      </c>
      <c r="M40" s="72" t="s">
        <v>60</v>
      </c>
      <c r="N40" s="107">
        <v>753.12639999999999</v>
      </c>
    </row>
    <row r="41" spans="2:14" ht="15">
      <c r="B41" s="71" t="s">
        <v>31</v>
      </c>
      <c r="C41" s="71" t="s">
        <v>46</v>
      </c>
      <c r="D41" s="72" t="s">
        <v>47</v>
      </c>
      <c r="E41" s="76" t="s">
        <v>28</v>
      </c>
      <c r="F41" s="77" t="s">
        <v>48</v>
      </c>
      <c r="G41" s="71">
        <v>31</v>
      </c>
      <c r="H41" s="90" t="s">
        <v>214</v>
      </c>
      <c r="I41" s="76">
        <v>1</v>
      </c>
      <c r="J41" s="75">
        <v>16142</v>
      </c>
      <c r="K41" s="73">
        <f t="shared" si="1"/>
        <v>500402</v>
      </c>
      <c r="L41" s="76" t="s">
        <v>38</v>
      </c>
      <c r="M41" s="76" t="s">
        <v>49</v>
      </c>
      <c r="N41" s="107">
        <v>324.97919999999999</v>
      </c>
    </row>
    <row r="42" spans="2:14" ht="15">
      <c r="B42" s="71" t="s">
        <v>31</v>
      </c>
      <c r="C42" s="71" t="s">
        <v>46</v>
      </c>
      <c r="D42" s="72" t="s">
        <v>160</v>
      </c>
      <c r="E42" s="72" t="s">
        <v>28</v>
      </c>
      <c r="F42" s="74" t="s">
        <v>161</v>
      </c>
      <c r="G42" s="71">
        <v>31</v>
      </c>
      <c r="H42" s="90" t="s">
        <v>214</v>
      </c>
      <c r="I42" s="76">
        <v>8</v>
      </c>
      <c r="J42" s="75">
        <v>132568</v>
      </c>
      <c r="K42" s="73">
        <f t="shared" si="1"/>
        <v>4109608</v>
      </c>
      <c r="L42" s="76" t="s">
        <v>29</v>
      </c>
      <c r="M42" s="76" t="s">
        <v>60</v>
      </c>
      <c r="N42" s="107">
        <v>268.23680000000002</v>
      </c>
    </row>
    <row r="43" spans="2:14" ht="15">
      <c r="B43" s="71" t="s">
        <v>31</v>
      </c>
      <c r="C43" s="71" t="s">
        <v>50</v>
      </c>
      <c r="D43" s="72" t="s">
        <v>51</v>
      </c>
      <c r="E43" s="76" t="s">
        <v>28</v>
      </c>
      <c r="F43" s="77" t="s">
        <v>52</v>
      </c>
      <c r="G43" s="71">
        <v>31</v>
      </c>
      <c r="H43" s="90" t="s">
        <v>214</v>
      </c>
      <c r="I43" s="76">
        <v>1</v>
      </c>
      <c r="J43" s="75">
        <v>13498</v>
      </c>
      <c r="K43" s="73">
        <f t="shared" si="1"/>
        <v>418438</v>
      </c>
      <c r="L43" s="72" t="s">
        <v>91</v>
      </c>
      <c r="M43" s="76" t="s">
        <v>53</v>
      </c>
      <c r="N43" s="107">
        <v>484.88959999999997</v>
      </c>
    </row>
    <row r="44" spans="2:14" ht="15">
      <c r="B44" s="71" t="s">
        <v>31</v>
      </c>
      <c r="C44" s="71" t="s">
        <v>50</v>
      </c>
      <c r="D44" s="72" t="s">
        <v>162</v>
      </c>
      <c r="E44" s="76" t="s">
        <v>28</v>
      </c>
      <c r="F44" s="77" t="s">
        <v>163</v>
      </c>
      <c r="G44" s="71">
        <v>31</v>
      </c>
      <c r="H44" s="90" t="s">
        <v>214</v>
      </c>
      <c r="I44" s="76">
        <v>13</v>
      </c>
      <c r="J44" s="75">
        <v>79846</v>
      </c>
      <c r="K44" s="73">
        <f t="shared" si="1"/>
        <v>2475226</v>
      </c>
      <c r="L44" s="76" t="s">
        <v>29</v>
      </c>
      <c r="M44" s="76" t="s">
        <v>164</v>
      </c>
      <c r="N44" s="107">
        <v>257.92</v>
      </c>
    </row>
    <row r="45" spans="2:14" ht="15">
      <c r="B45" s="71" t="s">
        <v>31</v>
      </c>
      <c r="C45" s="71" t="s">
        <v>50</v>
      </c>
      <c r="D45" s="72" t="s">
        <v>54</v>
      </c>
      <c r="E45" s="76" t="s">
        <v>28</v>
      </c>
      <c r="F45" s="77" t="s">
        <v>55</v>
      </c>
      <c r="G45" s="71">
        <v>31</v>
      </c>
      <c r="H45" s="90" t="s">
        <v>214</v>
      </c>
      <c r="I45" s="76">
        <v>8</v>
      </c>
      <c r="J45" s="75">
        <v>32000</v>
      </c>
      <c r="K45" s="73">
        <f t="shared" si="1"/>
        <v>992000</v>
      </c>
      <c r="L45" s="72" t="s">
        <v>38</v>
      </c>
      <c r="M45" s="76" t="s">
        <v>41</v>
      </c>
      <c r="N45" s="107">
        <v>175.38560000000001</v>
      </c>
    </row>
    <row r="46" spans="2:14" ht="15">
      <c r="B46" s="71" t="s">
        <v>31</v>
      </c>
      <c r="C46" s="71" t="s">
        <v>56</v>
      </c>
      <c r="D46" s="72" t="s">
        <v>165</v>
      </c>
      <c r="E46" s="72" t="s">
        <v>28</v>
      </c>
      <c r="F46" s="77" t="s">
        <v>166</v>
      </c>
      <c r="G46" s="71">
        <v>31</v>
      </c>
      <c r="H46" s="90" t="s">
        <v>214</v>
      </c>
      <c r="I46" s="72">
        <v>15</v>
      </c>
      <c r="J46" s="75">
        <v>155355</v>
      </c>
      <c r="K46" s="73">
        <f t="shared" si="1"/>
        <v>4816005</v>
      </c>
      <c r="L46" s="72" t="s">
        <v>29</v>
      </c>
      <c r="M46" s="72" t="s">
        <v>30</v>
      </c>
      <c r="N46" s="107">
        <v>324.97919999999999</v>
      </c>
    </row>
    <row r="47" spans="2:14" ht="15">
      <c r="B47" s="71" t="s">
        <v>31</v>
      </c>
      <c r="C47" s="71" t="s">
        <v>56</v>
      </c>
      <c r="D47" s="72" t="s">
        <v>167</v>
      </c>
      <c r="E47" s="72" t="s">
        <v>28</v>
      </c>
      <c r="F47" s="77" t="s">
        <v>168</v>
      </c>
      <c r="G47" s="71">
        <v>31</v>
      </c>
      <c r="H47" s="90" t="s">
        <v>214</v>
      </c>
      <c r="I47" s="72">
        <v>6</v>
      </c>
      <c r="J47" s="75">
        <v>60000</v>
      </c>
      <c r="K47" s="73">
        <f t="shared" si="1"/>
        <v>1860000</v>
      </c>
      <c r="L47" s="76" t="s">
        <v>29</v>
      </c>
      <c r="M47" s="76" t="s">
        <v>60</v>
      </c>
      <c r="N47" s="107">
        <v>257.92</v>
      </c>
    </row>
    <row r="48" spans="2:14" ht="15">
      <c r="B48" s="71" t="s">
        <v>31</v>
      </c>
      <c r="C48" s="71" t="s">
        <v>57</v>
      </c>
      <c r="D48" s="72" t="s">
        <v>169</v>
      </c>
      <c r="E48" s="76" t="s">
        <v>28</v>
      </c>
      <c r="F48" s="77" t="s">
        <v>170</v>
      </c>
      <c r="G48" s="71">
        <v>31</v>
      </c>
      <c r="H48" s="90" t="s">
        <v>214</v>
      </c>
      <c r="I48" s="76">
        <v>5</v>
      </c>
      <c r="J48" s="75">
        <v>38925</v>
      </c>
      <c r="K48" s="73">
        <f t="shared" si="1"/>
        <v>1206675</v>
      </c>
      <c r="L48" s="76" t="s">
        <v>29</v>
      </c>
      <c r="M48" s="76" t="s">
        <v>60</v>
      </c>
      <c r="N48" s="107">
        <v>397.1968</v>
      </c>
    </row>
    <row r="49" spans="2:14" ht="14">
      <c r="B49" s="81" t="s">
        <v>26</v>
      </c>
      <c r="C49" s="81" t="s">
        <v>27</v>
      </c>
      <c r="D49" s="81" t="s">
        <v>172</v>
      </c>
      <c r="E49" s="79" t="s">
        <v>28</v>
      </c>
      <c r="F49" s="56" t="s">
        <v>21</v>
      </c>
      <c r="G49" s="81">
        <v>31</v>
      </c>
      <c r="H49" s="90" t="s">
        <v>214</v>
      </c>
      <c r="I49" s="81">
        <v>1</v>
      </c>
      <c r="J49" s="75">
        <v>32480</v>
      </c>
      <c r="K49" s="73">
        <f t="shared" si="1"/>
        <v>1006880</v>
      </c>
      <c r="L49" s="81" t="s">
        <v>173</v>
      </c>
      <c r="M49" s="83" t="s">
        <v>201</v>
      </c>
      <c r="N49" s="107">
        <v>857.08799999999974</v>
      </c>
    </row>
    <row r="50" spans="2:14" ht="14">
      <c r="B50" s="81" t="s">
        <v>26</v>
      </c>
      <c r="C50" s="81" t="s">
        <v>27</v>
      </c>
      <c r="D50" s="81" t="s">
        <v>174</v>
      </c>
      <c r="E50" s="79" t="s">
        <v>28</v>
      </c>
      <c r="F50" s="56" t="s">
        <v>21</v>
      </c>
      <c r="G50" s="81">
        <v>31</v>
      </c>
      <c r="H50" s="90" t="s">
        <v>214</v>
      </c>
      <c r="I50" s="81">
        <v>1</v>
      </c>
      <c r="J50" s="75">
        <v>18763</v>
      </c>
      <c r="K50" s="73">
        <f t="shared" si="1"/>
        <v>581653</v>
      </c>
      <c r="L50" s="81" t="s">
        <v>175</v>
      </c>
      <c r="M50" s="83" t="s">
        <v>202</v>
      </c>
      <c r="N50" s="107">
        <v>410.68799999999976</v>
      </c>
    </row>
    <row r="51" spans="2:14" ht="14">
      <c r="B51" s="81" t="s">
        <v>26</v>
      </c>
      <c r="C51" s="81" t="s">
        <v>27</v>
      </c>
      <c r="D51" s="81" t="s">
        <v>176</v>
      </c>
      <c r="E51" s="79" t="s">
        <v>28</v>
      </c>
      <c r="F51" s="56" t="s">
        <v>21</v>
      </c>
      <c r="G51" s="81">
        <v>31</v>
      </c>
      <c r="H51" s="90" t="s">
        <v>214</v>
      </c>
      <c r="I51" s="81">
        <v>15</v>
      </c>
      <c r="J51" s="75">
        <v>420000</v>
      </c>
      <c r="K51" s="73">
        <f t="shared" si="1"/>
        <v>13020000</v>
      </c>
      <c r="L51" s="81" t="s">
        <v>171</v>
      </c>
      <c r="M51" s="83" t="s">
        <v>203</v>
      </c>
      <c r="N51" s="107">
        <v>464.25600000000014</v>
      </c>
    </row>
    <row r="52" spans="2:14" ht="14">
      <c r="B52" s="81" t="s">
        <v>26</v>
      </c>
      <c r="C52" s="81" t="s">
        <v>27</v>
      </c>
      <c r="D52" s="81" t="s">
        <v>177</v>
      </c>
      <c r="E52" s="79" t="s">
        <v>28</v>
      </c>
      <c r="F52" s="56" t="s">
        <v>21</v>
      </c>
      <c r="G52" s="81">
        <v>31</v>
      </c>
      <c r="H52" s="90" t="s">
        <v>214</v>
      </c>
      <c r="I52" s="81">
        <v>7</v>
      </c>
      <c r="J52" s="75">
        <v>16800</v>
      </c>
      <c r="K52" s="73">
        <f t="shared" si="1"/>
        <v>520800</v>
      </c>
      <c r="L52" s="81" t="s">
        <v>171</v>
      </c>
      <c r="M52" s="83" t="s">
        <v>203</v>
      </c>
      <c r="N52" s="107">
        <v>267.84000000000003</v>
      </c>
    </row>
    <row r="53" spans="2:14" ht="14">
      <c r="B53" s="81" t="s">
        <v>26</v>
      </c>
      <c r="C53" s="81" t="s">
        <v>27</v>
      </c>
      <c r="D53" s="81" t="s">
        <v>178</v>
      </c>
      <c r="E53" s="79" t="s">
        <v>28</v>
      </c>
      <c r="F53" s="56" t="s">
        <v>21</v>
      </c>
      <c r="G53" s="81">
        <v>31</v>
      </c>
      <c r="H53" s="90" t="s">
        <v>214</v>
      </c>
      <c r="I53" s="81">
        <v>19</v>
      </c>
      <c r="J53" s="75">
        <v>249166</v>
      </c>
      <c r="K53" s="73">
        <f t="shared" si="1"/>
        <v>7724146</v>
      </c>
      <c r="L53" s="81" t="s">
        <v>171</v>
      </c>
      <c r="M53" s="83" t="s">
        <v>204</v>
      </c>
      <c r="N53" s="107">
        <v>464.25600000000014</v>
      </c>
    </row>
    <row r="54" spans="2:14" ht="14">
      <c r="B54" s="81" t="s">
        <v>26</v>
      </c>
      <c r="C54" s="81" t="s">
        <v>27</v>
      </c>
      <c r="D54" s="81" t="s">
        <v>179</v>
      </c>
      <c r="E54" s="79" t="s">
        <v>28</v>
      </c>
      <c r="F54" s="56" t="s">
        <v>21</v>
      </c>
      <c r="G54" s="81">
        <v>31</v>
      </c>
      <c r="H54" s="90" t="s">
        <v>214</v>
      </c>
      <c r="I54" s="81">
        <v>1</v>
      </c>
      <c r="J54" s="82">
        <v>14154</v>
      </c>
      <c r="K54" s="73">
        <f t="shared" si="1"/>
        <v>438774</v>
      </c>
      <c r="L54" s="81" t="s">
        <v>180</v>
      </c>
      <c r="M54" s="84" t="s">
        <v>205</v>
      </c>
      <c r="N54" s="107">
        <v>589.24799999999971</v>
      </c>
    </row>
    <row r="55" spans="2:14" ht="14">
      <c r="B55" s="81" t="s">
        <v>26</v>
      </c>
      <c r="C55" s="81" t="s">
        <v>27</v>
      </c>
      <c r="D55" s="81" t="s">
        <v>181</v>
      </c>
      <c r="E55" s="79" t="s">
        <v>28</v>
      </c>
      <c r="F55" s="56" t="s">
        <v>21</v>
      </c>
      <c r="G55" s="81">
        <v>31</v>
      </c>
      <c r="H55" s="90" t="s">
        <v>214</v>
      </c>
      <c r="I55" s="81">
        <v>1</v>
      </c>
      <c r="J55" s="82">
        <v>14154</v>
      </c>
      <c r="K55" s="73">
        <f t="shared" si="1"/>
        <v>438774</v>
      </c>
      <c r="L55" s="81" t="s">
        <v>182</v>
      </c>
      <c r="M55" s="84" t="s">
        <v>206</v>
      </c>
      <c r="N55" s="107">
        <v>535.68000000000006</v>
      </c>
    </row>
    <row r="56" spans="2:14" ht="14">
      <c r="B56" s="81" t="s">
        <v>26</v>
      </c>
      <c r="C56" s="81" t="s">
        <v>27</v>
      </c>
      <c r="D56" s="81" t="s">
        <v>183</v>
      </c>
      <c r="E56" s="79" t="s">
        <v>28</v>
      </c>
      <c r="F56" s="56" t="s">
        <v>21</v>
      </c>
      <c r="G56" s="81">
        <v>31</v>
      </c>
      <c r="H56" s="90" t="s">
        <v>214</v>
      </c>
      <c r="I56" s="81">
        <v>13</v>
      </c>
      <c r="J56" s="75">
        <v>94133</v>
      </c>
      <c r="K56" s="73">
        <f t="shared" si="1"/>
        <v>2918123</v>
      </c>
      <c r="L56" s="81" t="s">
        <v>171</v>
      </c>
      <c r="M56" s="83" t="s">
        <v>203</v>
      </c>
      <c r="N56" s="107">
        <v>428.54399999999987</v>
      </c>
    </row>
    <row r="57" spans="2:14" ht="14">
      <c r="B57" s="81" t="s">
        <v>26</v>
      </c>
      <c r="C57" s="81" t="s">
        <v>27</v>
      </c>
      <c r="D57" s="81" t="s">
        <v>193</v>
      </c>
      <c r="E57" s="79" t="s">
        <v>28</v>
      </c>
      <c r="F57" s="56" t="s">
        <v>21</v>
      </c>
      <c r="G57" s="81">
        <v>31</v>
      </c>
      <c r="H57" s="90" t="s">
        <v>214</v>
      </c>
      <c r="I57" s="81">
        <v>1</v>
      </c>
      <c r="J57" s="75">
        <v>718</v>
      </c>
      <c r="K57" s="73">
        <f t="shared" si="1"/>
        <v>22258</v>
      </c>
      <c r="L57" s="81" t="s">
        <v>171</v>
      </c>
      <c r="M57" s="83" t="s">
        <v>207</v>
      </c>
      <c r="N57" s="107">
        <v>178.56</v>
      </c>
    </row>
    <row r="58" spans="2:14" ht="14">
      <c r="B58" s="81" t="s">
        <v>26</v>
      </c>
      <c r="C58" s="81" t="s">
        <v>27</v>
      </c>
      <c r="D58" s="81" t="s">
        <v>184</v>
      </c>
      <c r="E58" s="79" t="s">
        <v>28</v>
      </c>
      <c r="F58" s="56" t="s">
        <v>21</v>
      </c>
      <c r="G58" s="81">
        <v>31</v>
      </c>
      <c r="H58" s="90" t="s">
        <v>214</v>
      </c>
      <c r="I58" s="81">
        <v>6</v>
      </c>
      <c r="J58" s="75">
        <v>25248</v>
      </c>
      <c r="K58" s="73">
        <f t="shared" si="1"/>
        <v>782688</v>
      </c>
      <c r="L58" s="81" t="s">
        <v>171</v>
      </c>
      <c r="M58" s="83" t="s">
        <v>203</v>
      </c>
      <c r="N58" s="107">
        <v>178.56</v>
      </c>
    </row>
    <row r="59" spans="2:14" ht="14">
      <c r="B59" s="81" t="s">
        <v>26</v>
      </c>
      <c r="C59" s="81" t="s">
        <v>197</v>
      </c>
      <c r="D59" s="81" t="s">
        <v>185</v>
      </c>
      <c r="E59" s="79" t="s">
        <v>28</v>
      </c>
      <c r="F59" s="56" t="s">
        <v>21</v>
      </c>
      <c r="G59" s="81">
        <v>31</v>
      </c>
      <c r="H59" s="90" t="s">
        <v>214</v>
      </c>
      <c r="I59" s="81">
        <v>14</v>
      </c>
      <c r="J59" s="82">
        <v>42000</v>
      </c>
      <c r="K59" s="73">
        <f t="shared" si="1"/>
        <v>1302000</v>
      </c>
      <c r="L59" s="81" t="s">
        <v>171</v>
      </c>
      <c r="M59" s="83" t="s">
        <v>207</v>
      </c>
      <c r="N59" s="107">
        <v>1035.6479999999988</v>
      </c>
    </row>
    <row r="60" spans="2:14" ht="14">
      <c r="B60" s="81" t="s">
        <v>26</v>
      </c>
      <c r="C60" s="81" t="s">
        <v>197</v>
      </c>
      <c r="D60" s="81" t="s">
        <v>196</v>
      </c>
      <c r="E60" s="79" t="s">
        <v>28</v>
      </c>
      <c r="F60" s="56" t="s">
        <v>21</v>
      </c>
      <c r="G60" s="81">
        <v>31</v>
      </c>
      <c r="H60" s="90" t="s">
        <v>214</v>
      </c>
      <c r="I60" s="81">
        <v>48</v>
      </c>
      <c r="J60" s="82">
        <v>115000</v>
      </c>
      <c r="K60" s="73">
        <f t="shared" si="1"/>
        <v>3565000</v>
      </c>
      <c r="L60" s="81" t="s">
        <v>171</v>
      </c>
      <c r="M60" s="83" t="s">
        <v>207</v>
      </c>
      <c r="N60" s="107">
        <v>1392.7679999999987</v>
      </c>
    </row>
    <row r="61" spans="2:14" ht="14">
      <c r="B61" s="81" t="s">
        <v>26</v>
      </c>
      <c r="C61" s="81" t="s">
        <v>46</v>
      </c>
      <c r="D61" s="81" t="s">
        <v>186</v>
      </c>
      <c r="E61" s="79" t="s">
        <v>28</v>
      </c>
      <c r="F61" s="56" t="s">
        <v>21</v>
      </c>
      <c r="G61" s="81">
        <v>31</v>
      </c>
      <c r="H61" s="90" t="s">
        <v>214</v>
      </c>
      <c r="I61" s="81">
        <v>20</v>
      </c>
      <c r="J61" s="82">
        <v>48000</v>
      </c>
      <c r="K61" s="73">
        <f t="shared" si="1"/>
        <v>1488000</v>
      </c>
      <c r="L61" s="81" t="s">
        <v>171</v>
      </c>
      <c r="M61" s="83" t="s">
        <v>207</v>
      </c>
      <c r="N61" s="107">
        <v>892.80000000000007</v>
      </c>
    </row>
    <row r="62" spans="2:14" ht="14">
      <c r="B62" s="81" t="s">
        <v>26</v>
      </c>
      <c r="C62" s="81" t="s">
        <v>46</v>
      </c>
      <c r="D62" s="81" t="s">
        <v>187</v>
      </c>
      <c r="E62" s="79" t="s">
        <v>28</v>
      </c>
      <c r="F62" s="56" t="s">
        <v>21</v>
      </c>
      <c r="G62" s="81">
        <v>31</v>
      </c>
      <c r="H62" s="90" t="s">
        <v>214</v>
      </c>
      <c r="I62" s="81">
        <v>5</v>
      </c>
      <c r="J62" s="75">
        <v>48710</v>
      </c>
      <c r="K62" s="73">
        <f t="shared" si="1"/>
        <v>1510010</v>
      </c>
      <c r="L62" s="81" t="s">
        <v>171</v>
      </c>
      <c r="M62" s="83" t="s">
        <v>207</v>
      </c>
      <c r="N62" s="107">
        <v>178.56</v>
      </c>
    </row>
    <row r="63" spans="2:14" ht="14">
      <c r="B63" s="81" t="s">
        <v>26</v>
      </c>
      <c r="C63" s="81" t="s">
        <v>46</v>
      </c>
      <c r="D63" s="81" t="s">
        <v>188</v>
      </c>
      <c r="E63" s="79" t="s">
        <v>28</v>
      </c>
      <c r="F63" s="56" t="s">
        <v>21</v>
      </c>
      <c r="G63" s="81">
        <v>31</v>
      </c>
      <c r="H63" s="90" t="s">
        <v>214</v>
      </c>
      <c r="I63" s="81">
        <v>2</v>
      </c>
      <c r="J63" s="75">
        <v>15600</v>
      </c>
      <c r="K63" s="73">
        <f t="shared" si="1"/>
        <v>483600</v>
      </c>
      <c r="L63" s="81" t="s">
        <v>171</v>
      </c>
      <c r="M63" s="83" t="s">
        <v>207</v>
      </c>
      <c r="N63" s="107">
        <v>71.424000000000035</v>
      </c>
    </row>
    <row r="64" spans="2:14" ht="14">
      <c r="B64" s="81" t="s">
        <v>26</v>
      </c>
      <c r="C64" s="81" t="s">
        <v>46</v>
      </c>
      <c r="D64" s="81" t="s">
        <v>189</v>
      </c>
      <c r="E64" s="79" t="s">
        <v>28</v>
      </c>
      <c r="F64" s="56" t="s">
        <v>21</v>
      </c>
      <c r="G64" s="81">
        <v>31</v>
      </c>
      <c r="H64" s="90" t="s">
        <v>214</v>
      </c>
      <c r="I64" s="81">
        <v>2</v>
      </c>
      <c r="J64" s="75">
        <v>3316</v>
      </c>
      <c r="K64" s="73">
        <f t="shared" si="1"/>
        <v>102796</v>
      </c>
      <c r="L64" s="81" t="s">
        <v>171</v>
      </c>
      <c r="M64" s="83" t="s">
        <v>207</v>
      </c>
      <c r="N64" s="107">
        <v>71.424000000000035</v>
      </c>
    </row>
    <row r="65" spans="2:14" ht="14">
      <c r="B65" s="81" t="s">
        <v>26</v>
      </c>
      <c r="C65" s="81" t="s">
        <v>82</v>
      </c>
      <c r="D65" s="81" t="s">
        <v>190</v>
      </c>
      <c r="E65" s="79" t="s">
        <v>28</v>
      </c>
      <c r="F65" s="56" t="s">
        <v>21</v>
      </c>
      <c r="G65" s="81">
        <v>31</v>
      </c>
      <c r="H65" s="90" t="s">
        <v>214</v>
      </c>
      <c r="I65" s="81">
        <v>3</v>
      </c>
      <c r="J65" s="75">
        <v>4974</v>
      </c>
      <c r="K65" s="73">
        <f t="shared" si="1"/>
        <v>154194</v>
      </c>
      <c r="L65" s="81" t="s">
        <v>171</v>
      </c>
      <c r="M65" s="83" t="s">
        <v>208</v>
      </c>
      <c r="N65" s="107">
        <v>107.13599999999997</v>
      </c>
    </row>
    <row r="66" spans="2:14" ht="14">
      <c r="B66" s="81" t="s">
        <v>26</v>
      </c>
      <c r="C66" s="81" t="s">
        <v>197</v>
      </c>
      <c r="D66" s="81" t="s">
        <v>191</v>
      </c>
      <c r="E66" s="79" t="s">
        <v>28</v>
      </c>
      <c r="F66" s="56" t="s">
        <v>21</v>
      </c>
      <c r="G66" s="81">
        <v>31</v>
      </c>
      <c r="H66" s="90" t="s">
        <v>214</v>
      </c>
      <c r="I66" s="81">
        <v>193</v>
      </c>
      <c r="J66" s="82">
        <v>127000</v>
      </c>
      <c r="K66" s="73">
        <f t="shared" si="1"/>
        <v>3937000</v>
      </c>
      <c r="L66" s="81" t="s">
        <v>192</v>
      </c>
      <c r="M66" s="83" t="s">
        <v>203</v>
      </c>
      <c r="N66" s="107">
        <v>3535.4880000000012</v>
      </c>
    </row>
    <row r="67" spans="2:14" ht="14">
      <c r="B67" s="81" t="s">
        <v>70</v>
      </c>
      <c r="C67" s="81" t="s">
        <v>194</v>
      </c>
      <c r="D67" s="81" t="s">
        <v>195</v>
      </c>
      <c r="E67" s="79" t="s">
        <v>28</v>
      </c>
      <c r="F67" s="56"/>
      <c r="G67" s="81">
        <v>31</v>
      </c>
      <c r="H67" s="90" t="s">
        <v>214</v>
      </c>
      <c r="I67" s="81">
        <v>87</v>
      </c>
      <c r="J67" s="82"/>
      <c r="K67" s="82">
        <v>160500</v>
      </c>
      <c r="L67" s="81" t="s">
        <v>171</v>
      </c>
      <c r="M67" s="72" t="s">
        <v>30</v>
      </c>
      <c r="N67" s="107">
        <v>0</v>
      </c>
    </row>
    <row r="68" spans="2:14" ht="14">
      <c r="B68" s="81" t="s">
        <v>198</v>
      </c>
      <c r="C68" s="81" t="s">
        <v>197</v>
      </c>
      <c r="D68" s="81" t="s">
        <v>199</v>
      </c>
      <c r="E68" s="79" t="s">
        <v>28</v>
      </c>
      <c r="F68" s="56"/>
      <c r="G68" s="81">
        <v>31</v>
      </c>
      <c r="H68" s="90" t="s">
        <v>214</v>
      </c>
      <c r="I68" s="81">
        <v>16</v>
      </c>
      <c r="J68" s="81"/>
      <c r="K68" s="82">
        <v>43200</v>
      </c>
      <c r="L68" s="81" t="s">
        <v>192</v>
      </c>
      <c r="M68" s="72" t="s">
        <v>30</v>
      </c>
      <c r="N68" s="107">
        <v>0</v>
      </c>
    </row>
    <row r="69" spans="2:14" s="89" customFormat="1">
      <c r="B69" s="85"/>
      <c r="C69" s="85"/>
      <c r="D69" s="85"/>
      <c r="E69" s="86"/>
      <c r="F69" s="87"/>
      <c r="G69" s="85"/>
      <c r="H69" s="86"/>
      <c r="I69" s="88">
        <f>SUM(I6:I67)</f>
        <v>749</v>
      </c>
      <c r="J69" s="85"/>
      <c r="K69" s="88">
        <f>SUM(K6:K67)</f>
        <v>155040964</v>
      </c>
      <c r="L69" s="85"/>
      <c r="M69" s="85"/>
      <c r="N69" s="88">
        <f>SUM(N6:N67)</f>
        <v>32448.320000000003</v>
      </c>
    </row>
    <row r="70" spans="2:14">
      <c r="B70" s="81"/>
      <c r="C70" s="81"/>
      <c r="D70" s="81"/>
      <c r="E70" s="79"/>
      <c r="F70" s="56"/>
      <c r="G70" s="81"/>
      <c r="H70" s="79"/>
      <c r="I70" s="81"/>
      <c r="J70" s="81"/>
      <c r="K70" s="81"/>
      <c r="L70" s="81"/>
      <c r="M70" s="81"/>
      <c r="N70" s="107"/>
    </row>
    <row r="71" spans="2:14">
      <c r="B71" s="81"/>
      <c r="C71" s="81"/>
      <c r="D71" s="81"/>
      <c r="E71" s="79"/>
      <c r="F71" s="56"/>
      <c r="G71" s="81"/>
      <c r="H71" s="79"/>
      <c r="I71" s="81"/>
      <c r="J71" s="81"/>
      <c r="K71" s="81"/>
      <c r="L71" s="81"/>
      <c r="M71" s="81"/>
      <c r="N71" s="107"/>
    </row>
    <row r="74" spans="2:14">
      <c r="B74" s="105" t="s">
        <v>213</v>
      </c>
      <c r="C74" s="106"/>
      <c r="D74" s="106"/>
      <c r="E74" s="106"/>
      <c r="F74" s="106"/>
      <c r="G74" s="106"/>
      <c r="H74" s="106"/>
      <c r="I74" s="106"/>
      <c r="J74" s="106"/>
      <c r="K74" s="106"/>
    </row>
    <row r="75" spans="2:14">
      <c r="B75" s="106"/>
      <c r="C75" s="106"/>
      <c r="D75" s="106"/>
      <c r="E75" s="106"/>
      <c r="F75" s="106"/>
      <c r="G75" s="106"/>
      <c r="H75" s="106"/>
      <c r="I75" s="106"/>
      <c r="J75" s="106"/>
      <c r="K75" s="106"/>
    </row>
    <row r="76" spans="2:14">
      <c r="B76" s="106"/>
      <c r="C76" s="106"/>
      <c r="D76" s="106"/>
      <c r="E76" s="106"/>
      <c r="F76" s="106"/>
      <c r="G76" s="106"/>
      <c r="H76" s="106"/>
      <c r="I76" s="106"/>
      <c r="J76" s="106"/>
      <c r="K76" s="106"/>
    </row>
    <row r="77" spans="2:14">
      <c r="B77" s="106"/>
      <c r="C77" s="106"/>
      <c r="D77" s="106"/>
      <c r="E77" s="106"/>
      <c r="F77" s="106"/>
      <c r="G77" s="106"/>
      <c r="H77" s="106"/>
      <c r="I77" s="106"/>
      <c r="J77" s="106"/>
      <c r="K77" s="106"/>
    </row>
    <row r="78" spans="2:14">
      <c r="B78" s="106"/>
      <c r="C78" s="106"/>
      <c r="D78" s="106"/>
      <c r="E78" s="106"/>
      <c r="F78" s="106"/>
      <c r="G78" s="106"/>
      <c r="H78" s="106"/>
      <c r="I78" s="106"/>
      <c r="J78" s="106"/>
      <c r="K78" s="106"/>
    </row>
    <row r="79" spans="2:14">
      <c r="B79" s="106"/>
      <c r="C79" s="106"/>
      <c r="D79" s="106"/>
      <c r="E79" s="106"/>
      <c r="F79" s="106"/>
      <c r="G79" s="106"/>
      <c r="H79" s="106"/>
      <c r="I79" s="106"/>
      <c r="J79" s="106"/>
      <c r="K79" s="106"/>
    </row>
    <row r="80" spans="2:14">
      <c r="B80" s="106"/>
      <c r="C80" s="106"/>
      <c r="D80" s="106"/>
      <c r="E80" s="106"/>
      <c r="F80" s="106"/>
      <c r="G80" s="106"/>
      <c r="H80" s="106"/>
      <c r="I80" s="106"/>
      <c r="J80" s="106"/>
      <c r="K80" s="106"/>
    </row>
    <row r="81" spans="2:11">
      <c r="B81" s="106"/>
      <c r="C81" s="106"/>
      <c r="D81" s="106"/>
      <c r="E81" s="106"/>
      <c r="F81" s="106"/>
      <c r="G81" s="106"/>
      <c r="H81" s="106"/>
      <c r="I81" s="106"/>
      <c r="J81" s="106"/>
      <c r="K81" s="106"/>
    </row>
    <row r="82" spans="2:11">
      <c r="B82" s="106"/>
      <c r="C82" s="106"/>
      <c r="D82" s="106"/>
      <c r="E82" s="106"/>
      <c r="F82" s="106"/>
      <c r="G82" s="106"/>
      <c r="H82" s="106"/>
      <c r="I82" s="106"/>
      <c r="J82" s="106"/>
      <c r="K82" s="106"/>
    </row>
    <row r="83" spans="2:11">
      <c r="B83" s="106"/>
      <c r="C83" s="106"/>
      <c r="D83" s="106"/>
      <c r="E83" s="106"/>
      <c r="F83" s="106"/>
      <c r="G83" s="106"/>
      <c r="H83" s="106"/>
      <c r="I83" s="106"/>
      <c r="J83" s="106"/>
      <c r="K83" s="106"/>
    </row>
    <row r="84" spans="2:11">
      <c r="B84" s="106"/>
      <c r="C84" s="106"/>
      <c r="D84" s="106"/>
      <c r="E84" s="106"/>
      <c r="F84" s="106"/>
      <c r="G84" s="106"/>
      <c r="H84" s="106"/>
      <c r="I84" s="106"/>
      <c r="J84" s="106"/>
      <c r="K84" s="106"/>
    </row>
    <row r="85" spans="2:11">
      <c r="B85" s="106"/>
      <c r="C85" s="106"/>
      <c r="D85" s="106"/>
      <c r="E85" s="106"/>
      <c r="F85" s="106"/>
      <c r="G85" s="106"/>
      <c r="H85" s="106"/>
      <c r="I85" s="106"/>
      <c r="J85" s="106"/>
      <c r="K85" s="106"/>
    </row>
    <row r="86" spans="2:11">
      <c r="B86" s="106"/>
      <c r="C86" s="106"/>
      <c r="D86" s="106"/>
      <c r="E86" s="106"/>
      <c r="F86" s="106"/>
      <c r="G86" s="106"/>
      <c r="H86" s="106"/>
      <c r="I86" s="106"/>
      <c r="J86" s="106"/>
      <c r="K86" s="106"/>
    </row>
  </sheetData>
  <mergeCells count="1">
    <mergeCell ref="B74:K86"/>
  </mergeCells>
  <hyperlinks>
    <hyperlink ref="F10" r:id="rId1" xr:uid="{E07FDF1F-8FFD-4C40-942D-C39A4ACB7FD7}"/>
    <hyperlink ref="F11" r:id="rId2" xr:uid="{799D5E57-5A7D-8443-8D4E-1C1A7876FC79}"/>
    <hyperlink ref="F16" r:id="rId3" xr:uid="{E7D2ABF9-A029-3A46-9A65-A84946C17FE8}"/>
    <hyperlink ref="F17" r:id="rId4" xr:uid="{80683910-5941-684E-B52B-5CA40E1A5B5F}"/>
    <hyperlink ref="F18" r:id="rId5" xr:uid="{D2C6F5C3-DF84-A84E-A0E7-DE1441BF387E}"/>
    <hyperlink ref="F19" r:id="rId6" xr:uid="{573E3EBB-BE88-D640-971D-766F8F021584}"/>
    <hyperlink ref="F20" r:id="rId7" xr:uid="{50A16C6C-E05E-2D46-B237-DA5B11169F88}"/>
    <hyperlink ref="F22" r:id="rId8" xr:uid="{D8B39C1C-289F-0B41-A384-E81C3C315EB2}"/>
    <hyperlink ref="F25" r:id="rId9" display="https://www.megameediagrupp.ee/digiekraanid/siseekraanid/rocca-al-mare-kaubanduskeskus/siseled/?serial=Sise%20LED%20(travellaator)&amp;floor=2&amp;scrlmap=1" xr:uid="{F6F5D350-220B-3E4A-8CD4-35AFBC7B40CD}"/>
    <hyperlink ref="F29" r:id="rId10" display="https://tehnika.digiekraanid.ee/rents/t1-mall-of-tallinn-siseekraanid/" xr:uid="{67342188-3E13-6C46-AEE9-0B8490BC0F38}"/>
    <hyperlink ref="F35" r:id="rId11" xr:uid="{36C3A660-6118-534A-BFE5-7DB5AD269025}"/>
    <hyperlink ref="F37" r:id="rId12" xr:uid="{21E13254-CA82-EC42-95F4-6D5EFE061F61}"/>
    <hyperlink ref="F39" r:id="rId13" xr:uid="{2487D470-DDF2-1147-8A14-3EC8D54EAB51}"/>
    <hyperlink ref="F42" r:id="rId14" xr:uid="{CEE5ED52-AAFC-6941-B798-79EBB387846A}"/>
    <hyperlink ref="F30" r:id="rId15" xr:uid="{F2FE12B7-9BFA-4A43-9505-A179091F3F8F}"/>
    <hyperlink ref="F24" r:id="rId16" xr:uid="{F3AA8206-C937-4040-91DD-6D9483CB44A8}"/>
    <hyperlink ref="F23" r:id="rId17" xr:uid="{CD22CEB7-FDD0-F74E-9317-EF0D840A3F84}"/>
    <hyperlink ref="F21" r:id="rId18" xr:uid="{3A63C63B-881F-8C49-9FFB-DDC44EDF6736}"/>
    <hyperlink ref="F28" r:id="rId19" xr:uid="{45080FF5-D350-F74D-9E94-40B01198FA3A}"/>
    <hyperlink ref="F27" r:id="rId20" xr:uid="{CBC0A578-F94C-D549-A7EC-1B3F83E58BB2}"/>
    <hyperlink ref="F26" r:id="rId21" xr:uid="{C0BEF51C-7B86-B547-B7BB-3247415345E2}"/>
    <hyperlink ref="F31" r:id="rId22" xr:uid="{E6BEC411-D5CB-2747-AA6E-522B3620B16C}"/>
    <hyperlink ref="F32" r:id="rId23" xr:uid="{4C03C9A3-4823-6C4F-A28B-9CD8AB0C9504}"/>
    <hyperlink ref="F33" r:id="rId24" xr:uid="{0979DF25-C158-0041-88BB-C251999F62B1}"/>
    <hyperlink ref="F36" r:id="rId25" xr:uid="{750BCEE1-6354-9440-B565-EA522E448B86}"/>
    <hyperlink ref="F6" r:id="rId26" xr:uid="{4B32F3AF-5370-0D49-966D-898A1C4838E1}"/>
    <hyperlink ref="F7" r:id="rId27" xr:uid="{A1EBD0BE-2C90-5742-A3FB-498DAAD9CB3A}"/>
    <hyperlink ref="F9" r:id="rId28" xr:uid="{9B57D664-88E4-3F4B-AC13-83B1E95EA8D7}"/>
    <hyperlink ref="F8" r:id="rId29" xr:uid="{2291B018-AB86-7749-A689-BDE3EB26D216}"/>
    <hyperlink ref="F12" r:id="rId30" xr:uid="{B653923D-66D5-EF4B-B06E-B7354B4E0CEC}"/>
    <hyperlink ref="F14" r:id="rId31" xr:uid="{D7710BE0-11FA-E947-B4BD-7EFBD289DD3B}"/>
    <hyperlink ref="F13" r:id="rId32" xr:uid="{AD353ED6-4153-C948-BAB5-1BCE640DC7A4}"/>
    <hyperlink ref="F15" r:id="rId33" xr:uid="{98F64295-3D82-3740-A799-6481F5311990}"/>
    <hyperlink ref="F66" r:id="rId34" xr:uid="{867584E9-E66F-D240-9A8A-5981F8AC158E}"/>
    <hyperlink ref="F54" r:id="rId35" xr:uid="{2095435F-E3A0-4943-A320-E7CA43507599}"/>
    <hyperlink ref="F55" r:id="rId36" xr:uid="{27B48582-ABCC-9E43-858F-D65354AE075A}"/>
    <hyperlink ref="F53" r:id="rId37" xr:uid="{A94720E4-60C7-2341-BC55-A470F758CFCB}"/>
    <hyperlink ref="F51" r:id="rId38" xr:uid="{48DAEADD-6C8E-4040-A7D7-A109F79EEFA5}"/>
    <hyperlink ref="F52" r:id="rId39" xr:uid="{D58BBDC0-5064-D741-8220-8D79D7D8969C}"/>
    <hyperlink ref="F59" r:id="rId40" xr:uid="{0ACD4676-C682-094D-B454-2914AD44E5ED}"/>
    <hyperlink ref="F60" r:id="rId41" xr:uid="{79F71DC5-527A-6C4C-A73E-73FD9222208D}"/>
    <hyperlink ref="F61" r:id="rId42" xr:uid="{51EC386A-D674-4D40-8707-35F25E167012}"/>
    <hyperlink ref="F49" r:id="rId43" xr:uid="{878A9757-774D-5845-97E5-4FD50BECBBF8}"/>
    <hyperlink ref="F50" r:id="rId44" xr:uid="{3146087C-AB6D-704E-85DA-95EF3AA8227F}"/>
    <hyperlink ref="F56" r:id="rId45" xr:uid="{1BAB7BFF-26AC-DF46-BEB0-1628AD0B444E}"/>
    <hyperlink ref="F58" r:id="rId46" xr:uid="{450DDA44-3BAC-404E-A4C4-BCC9BCC5DE2E}"/>
    <hyperlink ref="F57" r:id="rId47" xr:uid="{5035ED79-FC24-D046-8E98-44E84286F6B4}"/>
    <hyperlink ref="F65" r:id="rId48" xr:uid="{41769774-7A11-B141-82C4-3000C70825AF}"/>
    <hyperlink ref="F62" r:id="rId49" xr:uid="{558E2300-2B94-CB4A-AA2D-CAFEA494C000}"/>
    <hyperlink ref="F64" r:id="rId50" xr:uid="{48D9777E-27B5-EF41-86A8-D19034EFE8A0}"/>
    <hyperlink ref="F63" r:id="rId51" xr:uid="{64AB4C5E-426E-A14F-8FCE-293DBEE4290B}"/>
  </hyperlinks>
  <pageMargins left="0.7" right="0.7" top="0.75" bottom="0.75" header="0.3" footer="0.3"/>
  <pageSetup paperSize="9" scale="3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Pakkumine</vt:lpstr>
      <vt:lpstr>kinode asukohad</vt:lpstr>
      <vt:lpstr>ekraanide asukohad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dc:creator>
  <cp:lastModifiedBy>Lauri L</cp:lastModifiedBy>
  <cp:lastPrinted>2023-10-31T09:25:55Z</cp:lastPrinted>
  <dcterms:created xsi:type="dcterms:W3CDTF">2002-12-11T06:19:41Z</dcterms:created>
  <dcterms:modified xsi:type="dcterms:W3CDTF">2026-06-12T09:22:06Z</dcterms:modified>
</cp:coreProperties>
</file>